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2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1.xml" ContentType="application/vnd.openxmlformats-officedocument.drawing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4.xml" ContentType="application/vnd.openxmlformats-officedocument.drawingml.chart+xml"/>
  <Override PartName="/xl/worksheets/sheet1.xml" ContentType="application/vnd.openxmlformats-officedocument.spreadsheetml.worksheet+xml"/>
  <Override PartName="/xl/drawings/drawing7.xml" ContentType="application/vnd.openxmlformats-officedocument.drawing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/chart1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chart6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5.xml" ContentType="application/vnd.openxmlformats-officedocument.drawingml.char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201"/>
  <workbookPr autoCompressPictures="0"/>
  <mc:AlternateContent xmlns:mc="http://schemas.openxmlformats.org/markup-compatibility/2006">
    <mc:Choice Requires="x15">
      <x15ac:absPath xmlns:x15ac="http://schemas.microsoft.com/office/spreadsheetml/2010/11/ac" url="\\tilskudsprojekter\Seges\Tilskudsprojekter\2017\Tvaerfaglig\91_OV\7685_Fokuseret_ledelse\02_Leverancer\1721_Udvikling koncept Fokuseret ledelse af landbrugsbedriften\"/>
    </mc:Choice>
  </mc:AlternateContent>
  <bookViews>
    <workbookView xWindow="720" yWindow="0" windowWidth="18480" windowHeight="7092" tabRatio="450"/>
  </bookViews>
  <sheets>
    <sheet name="Overblik" sheetId="25" r:id="rId1"/>
    <sheet name="1" sheetId="27" r:id="rId2"/>
    <sheet name="2" sheetId="55" r:id="rId3"/>
    <sheet name="3" sheetId="53" r:id="rId4"/>
    <sheet name="4" sheetId="54" r:id="rId5"/>
    <sheet name="5" sheetId="51" r:id="rId6"/>
    <sheet name="6" sheetId="52" r:id="rId7"/>
    <sheet name="7" sheetId="58" r:id="rId8"/>
    <sheet name="8" sheetId="56" r:id="rId9"/>
    <sheet name="spørgsmål" sheetId="47" r:id="rId10"/>
    <sheet name="INTERVIEW1" sheetId="45" r:id="rId11"/>
    <sheet name="INTERVIEW2" sheetId="46" r:id="rId12"/>
    <sheet name="Interview2a" sheetId="48" r:id="rId13"/>
  </sheets>
  <definedNames>
    <definedName name="Afdelinger" localSheetId="1">#REF!</definedName>
    <definedName name="Afdelinger" localSheetId="2">#REF!</definedName>
    <definedName name="Afdelinger" localSheetId="3">#REF!</definedName>
    <definedName name="Afdelinger" localSheetId="4">#REF!</definedName>
    <definedName name="Afdelinger" localSheetId="5">#REF!</definedName>
    <definedName name="Afdelinger" localSheetId="6">#REF!</definedName>
    <definedName name="Afdelinger" localSheetId="7">#REF!</definedName>
    <definedName name="Afdelinger" localSheetId="8">#REF!</definedName>
    <definedName name="Afdelinger" localSheetId="11">#REF!</definedName>
    <definedName name="Afdelinger" localSheetId="12">#REF!</definedName>
    <definedName name="Afdelinger" localSheetId="9">#REF!</definedName>
    <definedName name="Afdelinger">#REF!</definedName>
    <definedName name="k" localSheetId="2">#REF!</definedName>
    <definedName name="k" localSheetId="3">#REF!</definedName>
    <definedName name="k" localSheetId="4">#REF!</definedName>
    <definedName name="k" localSheetId="5">#REF!</definedName>
    <definedName name="k" localSheetId="6">#REF!</definedName>
    <definedName name="k" localSheetId="7">#REF!</definedName>
    <definedName name="k" localSheetId="8">#REF!</definedName>
    <definedName name="k">#REF!</definedName>
    <definedName name="kkkk" localSheetId="2">#REF!</definedName>
    <definedName name="kkkk" localSheetId="3">#REF!</definedName>
    <definedName name="kkkk" localSheetId="4">#REF!</definedName>
    <definedName name="kkkk" localSheetId="5">#REF!</definedName>
    <definedName name="kkkk" localSheetId="6">#REF!</definedName>
    <definedName name="kkkk" localSheetId="7">#REF!</definedName>
    <definedName name="kkkk" localSheetId="8">#REF!</definedName>
    <definedName name="kkkk" localSheetId="12">#REF!</definedName>
    <definedName name="kkkk">#REF!</definedName>
    <definedName name="l" localSheetId="2">#REF!</definedName>
    <definedName name="l" localSheetId="3">#REF!</definedName>
    <definedName name="l" localSheetId="4">#REF!</definedName>
    <definedName name="l" localSheetId="5">#REF!</definedName>
    <definedName name="l" localSheetId="6">#REF!</definedName>
    <definedName name="l" localSheetId="7">#REF!</definedName>
    <definedName name="l" localSheetId="8">#REF!</definedName>
    <definedName name="l">#REF!</definedName>
    <definedName name="llllll" localSheetId="2">#REF!</definedName>
    <definedName name="llllll" localSheetId="3">#REF!</definedName>
    <definedName name="llllll" localSheetId="4">#REF!</definedName>
    <definedName name="llllll" localSheetId="5">#REF!</definedName>
    <definedName name="llllll" localSheetId="6">#REF!</definedName>
    <definedName name="llllll" localSheetId="7">#REF!</definedName>
    <definedName name="llllll" localSheetId="8">#REF!</definedName>
    <definedName name="llllll" localSheetId="12">#REF!</definedName>
    <definedName name="llllll">#REF!</definedName>
    <definedName name="p" localSheetId="2">#REF!</definedName>
    <definedName name="p" localSheetId="3">#REF!</definedName>
    <definedName name="p" localSheetId="4">#REF!</definedName>
    <definedName name="p" localSheetId="5">#REF!</definedName>
    <definedName name="p" localSheetId="6">#REF!</definedName>
    <definedName name="p" localSheetId="7">#REF!</definedName>
    <definedName name="p" localSheetId="8">#REF!</definedName>
    <definedName name="p">#REF!</definedName>
    <definedName name="Periode" localSheetId="1">#REF!</definedName>
    <definedName name="Periode" localSheetId="2">#REF!</definedName>
    <definedName name="Periode" localSheetId="3">#REF!</definedName>
    <definedName name="Periode" localSheetId="4">#REF!</definedName>
    <definedName name="Periode" localSheetId="5">#REF!</definedName>
    <definedName name="Periode" localSheetId="6">#REF!</definedName>
    <definedName name="Periode" localSheetId="7">#REF!</definedName>
    <definedName name="Periode" localSheetId="8">#REF!</definedName>
    <definedName name="Periode" localSheetId="11">#REF!</definedName>
    <definedName name="Periode" localSheetId="12">#REF!</definedName>
    <definedName name="Periode" localSheetId="9">#REF!</definedName>
    <definedName name="Periode">#REF!</definedName>
    <definedName name="Produktkategori" localSheetId="1">#REF!</definedName>
    <definedName name="Produktkategori" localSheetId="2">#REF!</definedName>
    <definedName name="Produktkategori" localSheetId="3">#REF!</definedName>
    <definedName name="Produktkategori" localSheetId="4">#REF!</definedName>
    <definedName name="Produktkategori" localSheetId="5">#REF!</definedName>
    <definedName name="Produktkategori" localSheetId="6">#REF!</definedName>
    <definedName name="Produktkategori" localSheetId="7">#REF!</definedName>
    <definedName name="Produktkategori" localSheetId="8">#REF!</definedName>
    <definedName name="Produktkategori" localSheetId="11">#REF!</definedName>
    <definedName name="Produktkategori" localSheetId="12">#REF!</definedName>
    <definedName name="Produktkategori" localSheetId="9">#REF!</definedName>
    <definedName name="Produktkategori">#REF!</definedName>
    <definedName name="s" localSheetId="2">#REF!</definedName>
    <definedName name="s" localSheetId="3">#REF!</definedName>
    <definedName name="s" localSheetId="4">#REF!</definedName>
    <definedName name="s" localSheetId="5">#REF!</definedName>
    <definedName name="s" localSheetId="6">#REF!</definedName>
    <definedName name="s" localSheetId="7">#REF!</definedName>
    <definedName name="s" localSheetId="8">#REF!</definedName>
    <definedName name="s">#REF!</definedName>
    <definedName name="æ" localSheetId="2">#REF!</definedName>
    <definedName name="æ" localSheetId="3">#REF!</definedName>
    <definedName name="æ" localSheetId="4">#REF!</definedName>
    <definedName name="æ" localSheetId="5">#REF!</definedName>
    <definedName name="æ" localSheetId="6">#REF!</definedName>
    <definedName name="æ" localSheetId="7">#REF!</definedName>
    <definedName name="æ" localSheetId="8">#REF!</definedName>
    <definedName name="æ">#REF!</definedName>
    <definedName name="ææææ" localSheetId="2">#REF!</definedName>
    <definedName name="ææææ" localSheetId="3">#REF!</definedName>
    <definedName name="ææææ" localSheetId="4">#REF!</definedName>
    <definedName name="ææææ" localSheetId="5">#REF!</definedName>
    <definedName name="ææææ" localSheetId="6">#REF!</definedName>
    <definedName name="ææææ" localSheetId="7">#REF!</definedName>
    <definedName name="ææææ" localSheetId="8">#REF!</definedName>
    <definedName name="ææææ" localSheetId="12">#REF!</definedName>
    <definedName name="ææææ">#REF!</definedName>
    <definedName name="ø" localSheetId="2">#REF!</definedName>
    <definedName name="ø" localSheetId="3">#REF!</definedName>
    <definedName name="ø" localSheetId="4">#REF!</definedName>
    <definedName name="ø" localSheetId="5">#REF!</definedName>
    <definedName name="ø" localSheetId="6">#REF!</definedName>
    <definedName name="ø" localSheetId="7">#REF!</definedName>
    <definedName name="ø" localSheetId="8">#REF!</definedName>
    <definedName name="ø">#REF!</definedName>
  </definedNames>
  <calcPr calcId="171027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10" i="27" l="1"/>
  <c r="H10" i="27"/>
  <c r="I9" i="27"/>
  <c r="H9" i="27"/>
  <c r="I8" i="27"/>
  <c r="H8" i="27"/>
  <c r="I7" i="27"/>
  <c r="H7" i="27"/>
  <c r="I6" i="27"/>
  <c r="H6" i="27"/>
  <c r="I5" i="27"/>
  <c r="H5" i="27"/>
  <c r="I4" i="27"/>
  <c r="H4" i="27"/>
  <c r="I10" i="55"/>
  <c r="H10" i="55"/>
  <c r="I9" i="55"/>
  <c r="H9" i="55"/>
  <c r="I8" i="55"/>
  <c r="H8" i="55"/>
  <c r="I7" i="55"/>
  <c r="H7" i="55"/>
  <c r="I6" i="55"/>
  <c r="H6" i="55"/>
  <c r="I5" i="55"/>
  <c r="H5" i="55"/>
  <c r="I4" i="55"/>
  <c r="H4" i="55"/>
  <c r="I10" i="53"/>
  <c r="H10" i="53"/>
  <c r="I9" i="53"/>
  <c r="H9" i="53"/>
  <c r="I8" i="53"/>
  <c r="H8" i="53"/>
  <c r="I7" i="53"/>
  <c r="H7" i="53"/>
  <c r="I6" i="53"/>
  <c r="H6" i="53"/>
  <c r="I5" i="53"/>
  <c r="H5" i="53"/>
  <c r="I4" i="53"/>
  <c r="H4" i="53"/>
  <c r="I10" i="54"/>
  <c r="H10" i="54"/>
  <c r="I9" i="54"/>
  <c r="H9" i="54"/>
  <c r="I8" i="54"/>
  <c r="H8" i="54"/>
  <c r="I7" i="54"/>
  <c r="H7" i="54"/>
  <c r="I6" i="54"/>
  <c r="H6" i="54"/>
  <c r="I5" i="54"/>
  <c r="H5" i="54"/>
  <c r="I4" i="54"/>
  <c r="H4" i="54"/>
  <c r="H11" i="54" s="1"/>
  <c r="M6" i="25" s="1"/>
  <c r="I10" i="51"/>
  <c r="H10" i="51"/>
  <c r="I9" i="51"/>
  <c r="H9" i="51"/>
  <c r="I8" i="51"/>
  <c r="H8" i="51"/>
  <c r="I7" i="51"/>
  <c r="H7" i="51"/>
  <c r="H11" i="51" s="1"/>
  <c r="M7" i="25" s="1"/>
  <c r="I6" i="51"/>
  <c r="H6" i="51"/>
  <c r="I5" i="51"/>
  <c r="H5" i="51"/>
  <c r="I4" i="51"/>
  <c r="H4" i="51"/>
  <c r="I10" i="52"/>
  <c r="H10" i="52"/>
  <c r="I9" i="52"/>
  <c r="H9" i="52"/>
  <c r="I8" i="52"/>
  <c r="H8" i="52"/>
  <c r="I7" i="52"/>
  <c r="H7" i="52"/>
  <c r="I6" i="52"/>
  <c r="H6" i="52"/>
  <c r="I5" i="52"/>
  <c r="H5" i="52"/>
  <c r="I4" i="52"/>
  <c r="H4" i="52"/>
  <c r="I10" i="58"/>
  <c r="H10" i="58"/>
  <c r="I9" i="58"/>
  <c r="H9" i="58"/>
  <c r="I8" i="58"/>
  <c r="H8" i="58"/>
  <c r="I7" i="58"/>
  <c r="H7" i="58"/>
  <c r="I6" i="58"/>
  <c r="H6" i="58"/>
  <c r="I5" i="58"/>
  <c r="H5" i="58"/>
  <c r="I4" i="58"/>
  <c r="H4" i="58"/>
  <c r="I10" i="56"/>
  <c r="I9" i="56"/>
  <c r="I8" i="56"/>
  <c r="I7" i="56"/>
  <c r="I6" i="56"/>
  <c r="I5" i="56"/>
  <c r="H10" i="56"/>
  <c r="H9" i="56"/>
  <c r="H8" i="56"/>
  <c r="H7" i="56"/>
  <c r="H6" i="56"/>
  <c r="H5" i="56"/>
  <c r="J10" i="58"/>
  <c r="J9" i="56"/>
  <c r="J8" i="56"/>
  <c r="J7" i="56"/>
  <c r="J6" i="56"/>
  <c r="J5" i="56"/>
  <c r="J4" i="56"/>
  <c r="J11" i="56"/>
  <c r="O10" i="25" s="1"/>
  <c r="G10" i="58"/>
  <c r="J9" i="58"/>
  <c r="G9" i="58"/>
  <c r="J8" i="58"/>
  <c r="G8" i="58"/>
  <c r="J7" i="58"/>
  <c r="G7" i="58"/>
  <c r="J6" i="58"/>
  <c r="G6" i="58"/>
  <c r="J5" i="58"/>
  <c r="G5" i="58"/>
  <c r="J4" i="58"/>
  <c r="G4" i="58"/>
  <c r="J10" i="52"/>
  <c r="G10" i="52"/>
  <c r="J9" i="52"/>
  <c r="G9" i="52"/>
  <c r="J8" i="52"/>
  <c r="G8" i="52"/>
  <c r="J7" i="52"/>
  <c r="G7" i="52"/>
  <c r="J6" i="52"/>
  <c r="G6" i="52"/>
  <c r="J5" i="52"/>
  <c r="G5" i="52"/>
  <c r="J4" i="52"/>
  <c r="J11" i="52" s="1"/>
  <c r="O8" i="25" s="1"/>
  <c r="G4" i="52"/>
  <c r="J10" i="51"/>
  <c r="G10" i="51"/>
  <c r="J9" i="51"/>
  <c r="G9" i="51"/>
  <c r="J8" i="51"/>
  <c r="G8" i="51"/>
  <c r="J7" i="51"/>
  <c r="G7" i="51"/>
  <c r="J6" i="51"/>
  <c r="G6" i="51"/>
  <c r="J5" i="51"/>
  <c r="G5" i="51"/>
  <c r="J4" i="51"/>
  <c r="G4" i="51"/>
  <c r="J10" i="54"/>
  <c r="G10" i="54"/>
  <c r="J9" i="54"/>
  <c r="G9" i="54"/>
  <c r="J8" i="54"/>
  <c r="G8" i="54"/>
  <c r="J7" i="54"/>
  <c r="G7" i="54"/>
  <c r="J6" i="54"/>
  <c r="G6" i="54"/>
  <c r="J5" i="54"/>
  <c r="G5" i="54"/>
  <c r="J4" i="54"/>
  <c r="I11" i="54"/>
  <c r="N6" i="25" s="1"/>
  <c r="G4" i="54"/>
  <c r="J10" i="53"/>
  <c r="G10" i="53"/>
  <c r="J9" i="53"/>
  <c r="G9" i="53"/>
  <c r="J8" i="53"/>
  <c r="G8" i="53"/>
  <c r="J7" i="53"/>
  <c r="G7" i="53"/>
  <c r="K7" i="53" s="1"/>
  <c r="I14" i="53" s="1"/>
  <c r="J6" i="53"/>
  <c r="G6" i="53"/>
  <c r="J5" i="53"/>
  <c r="G5" i="53"/>
  <c r="J4" i="53"/>
  <c r="G4" i="53"/>
  <c r="J10" i="55"/>
  <c r="G10" i="55"/>
  <c r="J9" i="55"/>
  <c r="G9" i="55"/>
  <c r="J8" i="55"/>
  <c r="G8" i="55"/>
  <c r="J7" i="55"/>
  <c r="G7" i="55"/>
  <c r="J6" i="55"/>
  <c r="G6" i="55"/>
  <c r="J5" i="55"/>
  <c r="G5" i="55"/>
  <c r="J4" i="55"/>
  <c r="G4" i="55"/>
  <c r="J10" i="27"/>
  <c r="J9" i="27"/>
  <c r="J8" i="27"/>
  <c r="J7" i="27"/>
  <c r="J6" i="27"/>
  <c r="J5" i="27"/>
  <c r="B9" i="25"/>
  <c r="B6" i="25"/>
  <c r="C31" i="27"/>
  <c r="C30" i="27"/>
  <c r="C29" i="27"/>
  <c r="C28" i="27"/>
  <c r="C27" i="27"/>
  <c r="C26" i="27"/>
  <c r="C25" i="27"/>
  <c r="C24" i="27"/>
  <c r="C23" i="27"/>
  <c r="C22" i="27"/>
  <c r="C21" i="27"/>
  <c r="C20" i="27"/>
  <c r="C19" i="27"/>
  <c r="C18" i="27"/>
  <c r="C17" i="27"/>
  <c r="C16" i="27"/>
  <c r="C15" i="27"/>
  <c r="C14" i="27"/>
  <c r="L13" i="27"/>
  <c r="K13" i="27"/>
  <c r="J13" i="27"/>
  <c r="I13" i="27"/>
  <c r="H13" i="27"/>
  <c r="G13" i="27"/>
  <c r="C13" i="27"/>
  <c r="C12" i="27"/>
  <c r="C11" i="27"/>
  <c r="G10" i="27"/>
  <c r="C10" i="27"/>
  <c r="G9" i="27"/>
  <c r="C9" i="27"/>
  <c r="G8" i="27"/>
  <c r="C8" i="27"/>
  <c r="G7" i="27"/>
  <c r="C7" i="27"/>
  <c r="G6" i="27"/>
  <c r="C6" i="27"/>
  <c r="G5" i="27"/>
  <c r="C5" i="27"/>
  <c r="J4" i="27"/>
  <c r="I11" i="27"/>
  <c r="G4" i="27"/>
  <c r="F4" i="27"/>
  <c r="F13" i="27" s="1"/>
  <c r="C4" i="27"/>
  <c r="J3" i="27"/>
  <c r="I3" i="27"/>
  <c r="H3" i="27"/>
  <c r="G3" i="27"/>
  <c r="C31" i="58"/>
  <c r="C30" i="58"/>
  <c r="C29" i="58"/>
  <c r="C28" i="58"/>
  <c r="C27" i="58"/>
  <c r="C26" i="58"/>
  <c r="C25" i="58"/>
  <c r="C24" i="58"/>
  <c r="C23" i="58"/>
  <c r="C22" i="58"/>
  <c r="C21" i="58"/>
  <c r="C20" i="58"/>
  <c r="C19" i="58"/>
  <c r="C18" i="58"/>
  <c r="C17" i="58"/>
  <c r="C16" i="58"/>
  <c r="C15" i="58"/>
  <c r="C14" i="58"/>
  <c r="L13" i="58"/>
  <c r="K13" i="58"/>
  <c r="J13" i="58"/>
  <c r="I13" i="58"/>
  <c r="H13" i="58"/>
  <c r="G13" i="58"/>
  <c r="C13" i="58"/>
  <c r="C12" i="58"/>
  <c r="C11" i="58"/>
  <c r="C10" i="58"/>
  <c r="C9" i="58"/>
  <c r="C8" i="58"/>
  <c r="C7" i="58"/>
  <c r="C6" i="58"/>
  <c r="C5" i="58"/>
  <c r="F4" i="58"/>
  <c r="F13" i="58" s="1"/>
  <c r="C4" i="58"/>
  <c r="J3" i="58"/>
  <c r="I3" i="58"/>
  <c r="H3" i="58"/>
  <c r="G3" i="58"/>
  <c r="C31" i="56"/>
  <c r="C30" i="56"/>
  <c r="C29" i="56"/>
  <c r="C28" i="56"/>
  <c r="C27" i="56"/>
  <c r="C26" i="56"/>
  <c r="C25" i="56"/>
  <c r="C24" i="56"/>
  <c r="C23" i="56"/>
  <c r="C22" i="56"/>
  <c r="C21" i="56"/>
  <c r="C20" i="56"/>
  <c r="C19" i="56"/>
  <c r="C18" i="56"/>
  <c r="C17" i="56"/>
  <c r="C16" i="56"/>
  <c r="C15" i="56"/>
  <c r="C14" i="56"/>
  <c r="L13" i="56"/>
  <c r="K13" i="56"/>
  <c r="J13" i="56"/>
  <c r="I13" i="56"/>
  <c r="H13" i="56"/>
  <c r="G13" i="56"/>
  <c r="C13" i="56"/>
  <c r="C12" i="56"/>
  <c r="C11" i="56"/>
  <c r="G10" i="56"/>
  <c r="C10" i="56"/>
  <c r="G9" i="56"/>
  <c r="C9" i="56"/>
  <c r="G8" i="56"/>
  <c r="C8" i="56"/>
  <c r="G7" i="56"/>
  <c r="C7" i="56"/>
  <c r="G6" i="56"/>
  <c r="C6" i="56"/>
  <c r="G5" i="56"/>
  <c r="C5" i="56"/>
  <c r="I4" i="56"/>
  <c r="H4" i="56"/>
  <c r="G4" i="56"/>
  <c r="F4" i="56"/>
  <c r="F13" i="56" s="1"/>
  <c r="C4" i="56"/>
  <c r="J3" i="56"/>
  <c r="I3" i="56"/>
  <c r="H3" i="56"/>
  <c r="G3" i="56"/>
  <c r="C31" i="52"/>
  <c r="C30" i="52"/>
  <c r="C29" i="52"/>
  <c r="C28" i="52"/>
  <c r="C27" i="52"/>
  <c r="C26" i="52"/>
  <c r="C25" i="52"/>
  <c r="C24" i="52"/>
  <c r="C23" i="52"/>
  <c r="C22" i="52"/>
  <c r="C21" i="52"/>
  <c r="C20" i="52"/>
  <c r="C19" i="52"/>
  <c r="C18" i="52"/>
  <c r="C17" i="52"/>
  <c r="C16" i="52"/>
  <c r="C15" i="52"/>
  <c r="C14" i="52"/>
  <c r="L13" i="52"/>
  <c r="K13" i="52"/>
  <c r="J13" i="52"/>
  <c r="I13" i="52"/>
  <c r="H13" i="52"/>
  <c r="G13" i="52"/>
  <c r="F13" i="52"/>
  <c r="C13" i="52"/>
  <c r="C12" i="52"/>
  <c r="C11" i="52"/>
  <c r="C10" i="52"/>
  <c r="C9" i="52"/>
  <c r="C8" i="52"/>
  <c r="C7" i="52"/>
  <c r="C6" i="52"/>
  <c r="G11" i="52"/>
  <c r="L8" i="25" s="1"/>
  <c r="C5" i="52"/>
  <c r="I11" i="52"/>
  <c r="N8" i="25" s="1"/>
  <c r="F4" i="52"/>
  <c r="B8" i="25" s="1"/>
  <c r="C4" i="52"/>
  <c r="J3" i="52"/>
  <c r="I3" i="52"/>
  <c r="H3" i="52"/>
  <c r="G3" i="52"/>
  <c r="C31" i="51"/>
  <c r="C30" i="51"/>
  <c r="C29" i="51"/>
  <c r="C28" i="51"/>
  <c r="C27" i="51"/>
  <c r="C26" i="51"/>
  <c r="C25" i="51"/>
  <c r="C24" i="51"/>
  <c r="C23" i="51"/>
  <c r="C22" i="51"/>
  <c r="C21" i="51"/>
  <c r="C20" i="51"/>
  <c r="C19" i="51"/>
  <c r="C18" i="51"/>
  <c r="C17" i="51"/>
  <c r="C16" i="51"/>
  <c r="C15" i="51"/>
  <c r="C14" i="51"/>
  <c r="L13" i="51"/>
  <c r="K13" i="51"/>
  <c r="J13" i="51"/>
  <c r="I13" i="51"/>
  <c r="H13" i="51"/>
  <c r="G13" i="51"/>
  <c r="C13" i="51"/>
  <c r="C12" i="51"/>
  <c r="C11" i="51"/>
  <c r="C10" i="51"/>
  <c r="C9" i="51"/>
  <c r="C8" i="51"/>
  <c r="C7" i="51"/>
  <c r="C6" i="51"/>
  <c r="C5" i="51"/>
  <c r="F4" i="51"/>
  <c r="F13" i="51" s="1"/>
  <c r="C4" i="51"/>
  <c r="J3" i="51"/>
  <c r="I3" i="51"/>
  <c r="H3" i="51"/>
  <c r="G3" i="51"/>
  <c r="C31" i="54"/>
  <c r="C30" i="54"/>
  <c r="C29" i="54"/>
  <c r="C28" i="54"/>
  <c r="C27" i="54"/>
  <c r="C26" i="54"/>
  <c r="C25" i="54"/>
  <c r="C24" i="54"/>
  <c r="C23" i="54"/>
  <c r="C22" i="54"/>
  <c r="C21" i="54"/>
  <c r="C20" i="54"/>
  <c r="C19" i="54"/>
  <c r="C18" i="54"/>
  <c r="C17" i="54"/>
  <c r="C16" i="54"/>
  <c r="C15" i="54"/>
  <c r="C14" i="54"/>
  <c r="L13" i="54"/>
  <c r="K13" i="54"/>
  <c r="J13" i="54"/>
  <c r="I13" i="54"/>
  <c r="H13" i="54"/>
  <c r="G13" i="54"/>
  <c r="C13" i="54"/>
  <c r="C12" i="54"/>
  <c r="C11" i="54"/>
  <c r="C10" i="54"/>
  <c r="C9" i="54"/>
  <c r="C8" i="54"/>
  <c r="C7" i="54"/>
  <c r="C6" i="54"/>
  <c r="C5" i="54"/>
  <c r="F4" i="54"/>
  <c r="F13" i="54" s="1"/>
  <c r="C4" i="54"/>
  <c r="J3" i="54"/>
  <c r="I3" i="54"/>
  <c r="H3" i="54"/>
  <c r="G3" i="54"/>
  <c r="C31" i="53"/>
  <c r="C30" i="53"/>
  <c r="C29" i="53"/>
  <c r="C28" i="53"/>
  <c r="C27" i="53"/>
  <c r="C26" i="53"/>
  <c r="C25" i="53"/>
  <c r="C24" i="53"/>
  <c r="C23" i="53"/>
  <c r="C22" i="53"/>
  <c r="C21" i="53"/>
  <c r="C20" i="53"/>
  <c r="C19" i="53"/>
  <c r="C18" i="53"/>
  <c r="C17" i="53"/>
  <c r="C16" i="53"/>
  <c r="C15" i="53"/>
  <c r="C14" i="53"/>
  <c r="L13" i="53"/>
  <c r="K13" i="53"/>
  <c r="J13" i="53"/>
  <c r="I13" i="53"/>
  <c r="H13" i="53"/>
  <c r="G13" i="53"/>
  <c r="C13" i="53"/>
  <c r="C12" i="53"/>
  <c r="C11" i="53"/>
  <c r="C10" i="53"/>
  <c r="C9" i="53"/>
  <c r="C8" i="53"/>
  <c r="C7" i="53"/>
  <c r="C6" i="53"/>
  <c r="C5" i="53"/>
  <c r="F4" i="53"/>
  <c r="F13" i="53" s="1"/>
  <c r="C4" i="53"/>
  <c r="J3" i="53"/>
  <c r="I3" i="53"/>
  <c r="H3" i="53"/>
  <c r="G3" i="53"/>
  <c r="C31" i="55"/>
  <c r="C30" i="55"/>
  <c r="C29" i="55"/>
  <c r="C28" i="55"/>
  <c r="C27" i="55"/>
  <c r="C26" i="55"/>
  <c r="C25" i="55"/>
  <c r="C24" i="55"/>
  <c r="C23" i="55"/>
  <c r="C22" i="55"/>
  <c r="C21" i="55"/>
  <c r="C20" i="55"/>
  <c r="C19" i="55"/>
  <c r="C18" i="55"/>
  <c r="C17" i="55"/>
  <c r="C16" i="55"/>
  <c r="C15" i="55"/>
  <c r="C14" i="55"/>
  <c r="L13" i="55"/>
  <c r="K13" i="55"/>
  <c r="J13" i="55"/>
  <c r="I13" i="55"/>
  <c r="H13" i="55"/>
  <c r="G13" i="55"/>
  <c r="C13" i="55"/>
  <c r="C12" i="55"/>
  <c r="C11" i="55"/>
  <c r="C10" i="55"/>
  <c r="C9" i="55"/>
  <c r="C8" i="55"/>
  <c r="C7" i="55"/>
  <c r="C6" i="55"/>
  <c r="C5" i="55"/>
  <c r="F4" i="55"/>
  <c r="F13" i="55" s="1"/>
  <c r="C4" i="55"/>
  <c r="J3" i="55"/>
  <c r="I3" i="55"/>
  <c r="H3" i="55"/>
  <c r="G3" i="55"/>
  <c r="J11" i="58" l="1"/>
  <c r="O9" i="25" s="1"/>
  <c r="B5" i="25"/>
  <c r="K6" i="53"/>
  <c r="H14" i="53" s="1"/>
  <c r="B7" i="25"/>
  <c r="H11" i="55"/>
  <c r="M4" i="25" s="1"/>
  <c r="K6" i="51"/>
  <c r="H14" i="51" s="1"/>
  <c r="K10" i="51"/>
  <c r="L14" i="51" s="1"/>
  <c r="H11" i="52"/>
  <c r="M8" i="25" s="1"/>
  <c r="B10" i="25"/>
  <c r="J11" i="53"/>
  <c r="O5" i="25" s="1"/>
  <c r="K5" i="58"/>
  <c r="G14" i="58" s="1"/>
  <c r="I11" i="53"/>
  <c r="N5" i="25" s="1"/>
  <c r="B4" i="25"/>
  <c r="J11" i="51"/>
  <c r="O7" i="25" s="1"/>
  <c r="K9" i="51"/>
  <c r="K14" i="51" s="1"/>
  <c r="K7" i="51"/>
  <c r="G7" i="25" s="1"/>
  <c r="K7" i="54"/>
  <c r="K9" i="54"/>
  <c r="I6" i="25" s="1"/>
  <c r="K5" i="53"/>
  <c r="G14" i="53" s="1"/>
  <c r="K9" i="53"/>
  <c r="K14" i="53" s="1"/>
  <c r="I11" i="55"/>
  <c r="N4" i="25" s="1"/>
  <c r="K7" i="58"/>
  <c r="I14" i="58" s="1"/>
  <c r="I11" i="58"/>
  <c r="N9" i="25" s="1"/>
  <c r="H11" i="58"/>
  <c r="M9" i="25" s="1"/>
  <c r="K9" i="58"/>
  <c r="I9" i="25" s="1"/>
  <c r="K8" i="27"/>
  <c r="J14" i="27" s="1"/>
  <c r="E5" i="25"/>
  <c r="H11" i="53"/>
  <c r="M5" i="25" s="1"/>
  <c r="G5" i="25"/>
  <c r="I14" i="54"/>
  <c r="G6" i="25"/>
  <c r="K14" i="54"/>
  <c r="K4" i="54"/>
  <c r="I14" i="51"/>
  <c r="J7" i="25"/>
  <c r="F7" i="25"/>
  <c r="K7" i="52"/>
  <c r="I14" i="52" s="1"/>
  <c r="K14" i="58"/>
  <c r="K11" i="58"/>
  <c r="K6" i="58"/>
  <c r="K8" i="58"/>
  <c r="K10" i="58"/>
  <c r="I11" i="56"/>
  <c r="N10" i="25" s="1"/>
  <c r="K10" i="56"/>
  <c r="L14" i="56" s="1"/>
  <c r="K4" i="56"/>
  <c r="F14" i="56" s="1"/>
  <c r="K7" i="56"/>
  <c r="K8" i="56"/>
  <c r="J14" i="56" s="1"/>
  <c r="K9" i="56"/>
  <c r="K14" i="56" s="1"/>
  <c r="G11" i="56"/>
  <c r="L10" i="25" s="1"/>
  <c r="K9" i="52"/>
  <c r="K14" i="52" s="1"/>
  <c r="K6" i="52"/>
  <c r="K10" i="52"/>
  <c r="K8" i="52"/>
  <c r="G8" i="25"/>
  <c r="K4" i="52"/>
  <c r="I11" i="51"/>
  <c r="N7" i="25" s="1"/>
  <c r="K5" i="51"/>
  <c r="K4" i="51"/>
  <c r="K8" i="51"/>
  <c r="K10" i="54"/>
  <c r="J11" i="54"/>
  <c r="O6" i="25" s="1"/>
  <c r="K8" i="54"/>
  <c r="K6" i="54"/>
  <c r="K5" i="54"/>
  <c r="K10" i="53"/>
  <c r="K8" i="53"/>
  <c r="J11" i="55"/>
  <c r="O4" i="25" s="1"/>
  <c r="K6" i="55"/>
  <c r="K5" i="55"/>
  <c r="K11" i="56"/>
  <c r="K6" i="56"/>
  <c r="K4" i="53"/>
  <c r="K8" i="55"/>
  <c r="K10" i="55"/>
  <c r="K9" i="55"/>
  <c r="K7" i="55"/>
  <c r="K4" i="55"/>
  <c r="K6" i="27"/>
  <c r="H14" i="27" s="1"/>
  <c r="K10" i="27"/>
  <c r="L14" i="27" s="1"/>
  <c r="K4" i="27"/>
  <c r="F14" i="27" s="1"/>
  <c r="K9" i="27"/>
  <c r="K14" i="27" s="1"/>
  <c r="K5" i="27"/>
  <c r="G14" i="27" s="1"/>
  <c r="H11" i="27"/>
  <c r="K7" i="27"/>
  <c r="I14" i="27" s="1"/>
  <c r="G11" i="27"/>
  <c r="J11" i="27"/>
  <c r="K11" i="27"/>
  <c r="K4" i="58"/>
  <c r="G11" i="58"/>
  <c r="L9" i="25" s="1"/>
  <c r="H11" i="56"/>
  <c r="M10" i="25" s="1"/>
  <c r="K5" i="56"/>
  <c r="K5" i="52"/>
  <c r="K11" i="52"/>
  <c r="G11" i="51"/>
  <c r="L7" i="25" s="1"/>
  <c r="K11" i="51"/>
  <c r="G11" i="54"/>
  <c r="L6" i="25" s="1"/>
  <c r="K11" i="54"/>
  <c r="G11" i="53"/>
  <c r="L5" i="25" s="1"/>
  <c r="K11" i="53"/>
  <c r="G11" i="55"/>
  <c r="L4" i="25" s="1"/>
  <c r="K11" i="55"/>
  <c r="E9" i="25" l="1"/>
  <c r="I7" i="25"/>
  <c r="F5" i="25"/>
  <c r="I5" i="25"/>
  <c r="G9" i="25"/>
  <c r="F14" i="55"/>
  <c r="D4" i="25"/>
  <c r="J14" i="55"/>
  <c r="H4" i="25"/>
  <c r="G14" i="55"/>
  <c r="E4" i="25"/>
  <c r="I14" i="55"/>
  <c r="G4" i="25"/>
  <c r="H14" i="55"/>
  <c r="F4" i="25"/>
  <c r="K14" i="55"/>
  <c r="I4" i="25"/>
  <c r="L14" i="55"/>
  <c r="J4" i="25"/>
  <c r="F14" i="53"/>
  <c r="D5" i="25"/>
  <c r="J14" i="53"/>
  <c r="H5" i="25"/>
  <c r="L14" i="53"/>
  <c r="J5" i="25"/>
  <c r="G14" i="54"/>
  <c r="E6" i="25"/>
  <c r="L14" i="54"/>
  <c r="J6" i="25"/>
  <c r="H14" i="54"/>
  <c r="F6" i="25"/>
  <c r="F14" i="54"/>
  <c r="D6" i="25"/>
  <c r="J14" i="54"/>
  <c r="H6" i="25"/>
  <c r="F14" i="51"/>
  <c r="D7" i="25"/>
  <c r="J14" i="51"/>
  <c r="H7" i="25"/>
  <c r="G14" i="51"/>
  <c r="E7" i="25"/>
  <c r="J14" i="58"/>
  <c r="H9" i="25"/>
  <c r="H14" i="58"/>
  <c r="F9" i="25"/>
  <c r="F14" i="58"/>
  <c r="D9" i="25"/>
  <c r="L14" i="58"/>
  <c r="J9" i="25"/>
  <c r="J10" i="25"/>
  <c r="D10" i="25"/>
  <c r="H10" i="25"/>
  <c r="I10" i="25"/>
  <c r="I14" i="56"/>
  <c r="G10" i="25"/>
  <c r="H14" i="56"/>
  <c r="F10" i="25"/>
  <c r="G14" i="56"/>
  <c r="E10" i="25"/>
  <c r="I8" i="25"/>
  <c r="H14" i="52"/>
  <c r="F8" i="25"/>
  <c r="L14" i="52"/>
  <c r="J8" i="25"/>
  <c r="J14" i="52"/>
  <c r="H8" i="25"/>
  <c r="G14" i="52"/>
  <c r="E8" i="25"/>
  <c r="F14" i="52"/>
  <c r="D8" i="25"/>
  <c r="B3" i="25"/>
  <c r="M3" i="25" l="1"/>
  <c r="M11" i="25" s="1"/>
  <c r="L3" i="25"/>
  <c r="L11" i="25" s="1"/>
  <c r="N3" i="25"/>
  <c r="N11" i="25" s="1"/>
  <c r="F3" i="25"/>
  <c r="J3" i="25"/>
  <c r="G3" i="25"/>
  <c r="D3" i="25"/>
  <c r="O3" i="25"/>
  <c r="O11" i="25" s="1"/>
  <c r="H3" i="25" l="1"/>
  <c r="H11" i="25" s="1"/>
  <c r="D11" i="25"/>
  <c r="I3" i="25"/>
  <c r="I11" i="25" s="1"/>
  <c r="E3" i="25"/>
  <c r="E11" i="25" s="1"/>
  <c r="G11" i="25"/>
  <c r="J11" i="25"/>
  <c r="F11" i="25"/>
</calcChain>
</file>

<file path=xl/sharedStrings.xml><?xml version="1.0" encoding="utf-8"?>
<sst xmlns="http://schemas.openxmlformats.org/spreadsheetml/2006/main" count="1278" uniqueCount="242">
  <si>
    <t xml:space="preserve"> </t>
  </si>
  <si>
    <t>Direktør</t>
  </si>
  <si>
    <t>Fornyelse</t>
  </si>
  <si>
    <t>Person</t>
  </si>
  <si>
    <t>Landmand</t>
  </si>
  <si>
    <t>direktør</t>
  </si>
  <si>
    <t>Netværk</t>
  </si>
  <si>
    <t>Generelt (forventningsafstemning og indblik i virksomheden)</t>
  </si>
  <si>
    <t>Personlige egenskaber (kompetencer og værdier)</t>
  </si>
  <si>
    <t>Daglig ledelse (i relation til medarbejdere)</t>
  </si>
  <si>
    <t>Kan du fortælle lidt om din daglige ledelse af bedriften?</t>
  </si>
  <si>
    <t xml:space="preserve">Økonomistyring </t>
  </si>
  <si>
    <t xml:space="preserve">Produktionsstyring (Hvordan er arbejdspladsen struktureret omkring mål) </t>
  </si>
  <si>
    <t>Fornyelse (Optimering, forbedring og forandring)</t>
  </si>
  <si>
    <t>Netværk (relationer inden for og uden for branchen)</t>
  </si>
  <si>
    <t>Hvilke netværk bruger du/er en del af?</t>
  </si>
  <si>
    <t>Fremtiden (Vision, på den lange bane)</t>
  </si>
  <si>
    <t xml:space="preserve">Pengeinstitutter </t>
  </si>
  <si>
    <t>teamleder/selvleder</t>
  </si>
  <si>
    <t>netværk/intressenter</t>
  </si>
  <si>
    <t>Virksomheden</t>
  </si>
  <si>
    <t>Personlige egenskaber</t>
  </si>
  <si>
    <t>Daglig leder</t>
  </si>
  <si>
    <t>Kompetencer og værdier</t>
  </si>
  <si>
    <t>Fremtiden</t>
  </si>
  <si>
    <t>Hvordan startede du?</t>
  </si>
  <si>
    <t>Hvad er det, der driver dig/hvad brænder du for?</t>
  </si>
  <si>
    <t>Hvordan vil du beskrive dig selv som person?</t>
  </si>
  <si>
    <t>Hvordan adskiller du dig som landmand fra dine andre kollegaer?</t>
  </si>
  <si>
    <t>Har du særlige egenskaber?</t>
  </si>
  <si>
    <t>Hvordan vil dine kollegaer beskrive dig?</t>
  </si>
  <si>
    <t>Hvor ser du dit personlige største forbedringspotentiale?</t>
  </si>
  <si>
    <t>Hvordan arbejder du med det?</t>
  </si>
  <si>
    <t>Hvordan vil du beskrive dig selv som leder?</t>
  </si>
  <si>
    <t>Hvad er din vision inden for ledelse?</t>
  </si>
  <si>
    <t>Hvordan er relationen mellem dig og dine medarbejdere?</t>
  </si>
  <si>
    <t>Hvordan tror du dine medarbejdere opfatter dig som leder?</t>
  </si>
  <si>
    <t>Kan dine medarbejdere selv prioritere i arbejdsopgaverne og tage initiativ?</t>
  </si>
  <si>
    <t>Er der stor udskiftning af medarbejdere?</t>
  </si>
  <si>
    <t>Hvilke egenskaber er vigtige for dig ved rekruttering af nye medarbejdere?</t>
  </si>
  <si>
    <t>Hvordan fastholder du dine dygtige medarbejdere?</t>
  </si>
  <si>
    <t>Hvad gør du for at gøre dine medarbejdere dygtigere?</t>
  </si>
  <si>
    <t>Hvordan deler du viden med dine ansatte og hvor højt vægter du det?</t>
  </si>
  <si>
    <t>Giver du individuel feedback til dine medarbejdere?</t>
  </si>
  <si>
    <t>Hvordan er dit økonomistyrings setup?</t>
  </si>
  <si>
    <t>Hvad er dit økonomiske fokus?</t>
  </si>
  <si>
    <t>Vækst på toplinje, Mængde eller kr/kg, vækst på bundlinje, andet fokus?</t>
  </si>
  <si>
    <t>Lægger du budget?</t>
  </si>
  <si>
    <t>Holder du dine budgetter og laver opfølgning?</t>
  </si>
  <si>
    <t>Hvad kigger du på i dit regnskab? (Bundlinje, soliditetsgrad, afkastningsgrad, fremstillingspris, omsætning, driftsresultater)</t>
  </si>
  <si>
    <t>Hvilke økonomiske nøgletal bruger du til at vurdere drift og udvikling?</t>
  </si>
  <si>
    <t>Har du en handelsstrategi vedr. salg af afgrøder, mm.</t>
  </si>
  <si>
    <t>Hvad er de største risici på bedriften?</t>
  </si>
  <si>
    <t>Hvordan håndterer du risici? Giv gerne eksempler</t>
  </si>
  <si>
    <t>Hvordan er din risikoprofil – risikovillighed. Høj eller lav?</t>
  </si>
  <si>
    <t>Hvor højt vægter du købmandsskabet?</t>
  </si>
  <si>
    <t>Hvordan er organiseringen af virksomheden? (Bruger I LEAN, SOP?)</t>
  </si>
  <si>
    <t>Hvordan har du uddelegeret ansvaret i organisationen?</t>
  </si>
  <si>
    <t>Har I individuelle mål og i så fald, hvordan arbejder I med dem?</t>
  </si>
  <si>
    <t>Holder I tavlemøder, strukturerede møder, via mobiltelefon?</t>
  </si>
  <si>
    <t>Hvem er med på hvilke møder?</t>
  </si>
  <si>
    <t>Hvordan følger I op på tingene?</t>
  </si>
  <si>
    <t>Har du en strategi/plan for virksomheden? En nedskreven virksomhedsstrategi/plan? Hvornår er den sidst opdateret?</t>
  </si>
  <si>
    <t>Hvad er din strategi/plan baseret på?</t>
  </si>
  <si>
    <t>Hvad har du af planer for fornyelse på bedriften?</t>
  </si>
  <si>
    <t>Hvordan eksekveres dette?</t>
  </si>
  <si>
    <t>Hvordan og hvem implementerer i ny viden/værktøjer/tiltag på bedriften?</t>
  </si>
  <si>
    <t>Hvordan sætter I viden/værktøjer/tiltag i spil?</t>
  </si>
  <si>
    <t>Hvor kommer din indtjening ind de næste år? (Kommer der indtægter fra nye forretningsområder?)</t>
  </si>
  <si>
    <t>Hvor langsigtet er din strategi/plan? (år)</t>
  </si>
  <si>
    <t>Hvor henter du viden og inspiration omkring strategi?</t>
  </si>
  <si>
    <t>Hvilke værktøjer bruger du til strategi?</t>
  </si>
  <si>
    <t>Lukkede eller åbne netværk? Formelle eller uformelle netværk?</t>
  </si>
  <si>
    <t>Hvornår og hvordan bruger du dit netværk?</t>
  </si>
  <si>
    <t>Hvilken viden opnår du fra de forskellige netværk?</t>
  </si>
  <si>
    <t>Hvis du sætter sig op i helikopteren, hvordan skulle din virksomhed gerne se ud om 5 år?</t>
  </si>
  <si>
    <t>Hvordan er behovene for din virksomhed ændret sig de sidste fem år?</t>
  </si>
  <si>
    <t>Hvor bevidst er du omkring fremtiden inden for landbruget, når du lægger strategi/laver planer?</t>
  </si>
  <si>
    <t>Hvad får dig til at forandre dig/ændre på din virksomhed?</t>
  </si>
  <si>
    <t>Hvem er dine vigtigste interessenter og hvad forventer de af dig?</t>
  </si>
  <si>
    <t>Hvordan lever du op til deres forventninger/krav?</t>
  </si>
  <si>
    <t>Hvordan er relationen mellem dig og dit pengeinstitut?</t>
  </si>
  <si>
    <t>Hvordan håndterer du dem?</t>
  </si>
  <si>
    <t>Hvorfor valgte du at blive landmand?</t>
  </si>
  <si>
    <t>Har du længe haft fokus på strategisk ledelse?</t>
  </si>
  <si>
    <t>Hvorfor er det vigtigt/ikke vigtigt?</t>
  </si>
  <si>
    <t>Vil du fortælle lidt om dig selv og din virksomhed?</t>
  </si>
  <si>
    <t>Hvorfor har du valgt at deltage i dette projekt?</t>
  </si>
  <si>
    <t>Hvad forventer du at få ud af det?</t>
  </si>
  <si>
    <t>D1</t>
  </si>
  <si>
    <t>D2</t>
  </si>
  <si>
    <t>D3</t>
  </si>
  <si>
    <t>D4</t>
  </si>
  <si>
    <t>D5</t>
  </si>
  <si>
    <t>D6</t>
  </si>
  <si>
    <t>D7</t>
  </si>
  <si>
    <r>
      <t xml:space="preserve">Hvordan kommunikerer I med hinanden om </t>
    </r>
    <r>
      <rPr>
        <sz val="10"/>
        <color rgb="FFFF0000"/>
        <rFont val="Arial"/>
        <family val="2"/>
      </rPr>
      <t>arbejdsopgaverne</t>
    </r>
    <r>
      <rPr>
        <sz val="10"/>
        <color theme="1"/>
        <rFont val="Arial"/>
        <family val="2"/>
      </rPr>
      <t>?</t>
    </r>
  </si>
  <si>
    <t>Har du en bestyrelse/gårdråd? (Hvorfor har du / har du ikke en bestyrelse/gårdråd?</t>
  </si>
  <si>
    <t>Hvilke typer rådgivning bruger du?</t>
  </si>
  <si>
    <t>Hvor er de sidste nye tiltag i din virksomhed kommet fra? Netværk? Rådgivere? Skriftligt materiale? Andet?</t>
  </si>
  <si>
    <t>General Planlægger og styre 1</t>
  </si>
  <si>
    <t>General Planlægge og styre 2</t>
  </si>
  <si>
    <t>Cand Chef Personlige egenskaber</t>
  </si>
  <si>
    <t>D</t>
  </si>
  <si>
    <t>General - få ting til at ske 2</t>
  </si>
  <si>
    <t>General - få ting til at ske 1</t>
  </si>
  <si>
    <t>I</t>
  </si>
  <si>
    <t>Innovator</t>
  </si>
  <si>
    <r>
      <t xml:space="preserve">Kender du de vigtigste udfordringer og potentialer </t>
    </r>
    <r>
      <rPr>
        <sz val="10"/>
        <color rgb="FFFF0000"/>
        <rFont val="Arial"/>
        <family val="2"/>
      </rPr>
      <t>i virksomheden</t>
    </r>
    <r>
      <rPr>
        <sz val="10"/>
        <color theme="1"/>
        <rFont val="Arial"/>
        <family val="2"/>
      </rPr>
      <t>?</t>
    </r>
  </si>
  <si>
    <t>Driften/Produktionen</t>
  </si>
  <si>
    <t>Virksomheden/Økonomien</t>
  </si>
  <si>
    <t>Fornyelseni driften</t>
  </si>
  <si>
    <t>Fremtiden for virksomheden</t>
  </si>
  <si>
    <t>Netværk og intressenter</t>
  </si>
  <si>
    <t>A</t>
  </si>
  <si>
    <t>B</t>
  </si>
  <si>
    <t>C</t>
  </si>
  <si>
    <t>A1</t>
  </si>
  <si>
    <t>A2</t>
  </si>
  <si>
    <t>A3</t>
  </si>
  <si>
    <t>A4</t>
  </si>
  <si>
    <t>A5</t>
  </si>
  <si>
    <t>A6</t>
  </si>
  <si>
    <t>A7</t>
  </si>
  <si>
    <t>B1</t>
  </si>
  <si>
    <t>B2</t>
  </si>
  <si>
    <t>B3</t>
  </si>
  <si>
    <t>B4</t>
  </si>
  <si>
    <t>B5</t>
  </si>
  <si>
    <t>B6</t>
  </si>
  <si>
    <t>B7</t>
  </si>
  <si>
    <t>C1</t>
  </si>
  <si>
    <t>C2</t>
  </si>
  <si>
    <t>C3</t>
  </si>
  <si>
    <t>C4</t>
  </si>
  <si>
    <t>C5</t>
  </si>
  <si>
    <t>C6</t>
  </si>
  <si>
    <t>C7</t>
  </si>
  <si>
    <r>
      <t>Hvilke typer rådgivning bruger du/I</t>
    </r>
    <r>
      <rPr>
        <sz val="10"/>
        <color rgb="FFFF0000"/>
        <rFont val="Arial"/>
        <family val="2"/>
      </rPr>
      <t xml:space="preserve"> i stald og mark</t>
    </r>
  </si>
  <si>
    <t>Hvilke form for råd og sparring bruger du som virksomhedsejer</t>
  </si>
  <si>
    <t>Hvorfor valgte du at tage en landmandsuddannelse?</t>
  </si>
  <si>
    <t>Hvordan er arbejdet tilrettelagt i produktionen (Bruger I LEAN, SOP?)</t>
  </si>
  <si>
    <r>
      <t xml:space="preserve">Hvordan er arbejdet </t>
    </r>
    <r>
      <rPr>
        <sz val="10"/>
        <color rgb="FFFF0000"/>
        <rFont val="Arial"/>
        <family val="2"/>
      </rPr>
      <t>tilrettelagt i produktionen</t>
    </r>
    <r>
      <rPr>
        <sz val="10"/>
        <color theme="1"/>
        <rFont val="Arial"/>
        <family val="2"/>
      </rPr>
      <t xml:space="preserve"> (Bruger I LEAN, SOP?)</t>
    </r>
  </si>
  <si>
    <t>Hvordan har du uddelegeret ansvaret i produktion?</t>
  </si>
  <si>
    <r>
      <t xml:space="preserve">Hvordan har du uddelegeret ansvaret i </t>
    </r>
    <r>
      <rPr>
        <sz val="10"/>
        <color rgb="FFFF0000"/>
        <rFont val="Arial"/>
        <family val="2"/>
      </rPr>
      <t>produktion</t>
    </r>
    <r>
      <rPr>
        <sz val="10"/>
        <color theme="1"/>
        <rFont val="Arial"/>
        <family val="2"/>
      </rPr>
      <t>?</t>
    </r>
  </si>
  <si>
    <t>Hvorfor valgte du at blive selvstændig og have "titlen" som Virksomhedsejer eller direktør</t>
  </si>
  <si>
    <t>Hvordan vil dine kollegaer og intressenter beskrive dig?</t>
  </si>
  <si>
    <r>
      <t>Hvordan vil dine kollegaer</t>
    </r>
    <r>
      <rPr>
        <sz val="10"/>
        <color rgb="FFFF0000"/>
        <rFont val="Arial"/>
        <family val="2"/>
      </rPr>
      <t xml:space="preserve"> og intressente</t>
    </r>
    <r>
      <rPr>
        <sz val="10"/>
        <color theme="1"/>
        <rFont val="Arial"/>
        <family val="2"/>
      </rPr>
      <t>r beskrive dig?</t>
    </r>
  </si>
  <si>
    <t>Hvordan adskille du dig som virksomhedsejer/Direktør for dine kollegaer</t>
  </si>
  <si>
    <t xml:space="preserve">Hvis du selv eller en medarbejder får en ny idé. hvad er di reaktion så at skyde den ned elle sige det arbejder vi videre med </t>
  </si>
  <si>
    <r>
      <t xml:space="preserve">Hvordan kommunikerer I med hinanden om </t>
    </r>
    <r>
      <rPr>
        <sz val="10"/>
        <color rgb="FFFF0000"/>
        <rFont val="Arial"/>
        <family val="2"/>
      </rPr>
      <t>arbejdsopgaverne på bedriften</t>
    </r>
    <r>
      <rPr>
        <sz val="10"/>
        <color theme="1"/>
        <rFont val="Arial"/>
        <family val="2"/>
      </rPr>
      <t>?</t>
    </r>
  </si>
  <si>
    <t>Ledelsen af medarbejdere</t>
  </si>
  <si>
    <t>Hvordan har du det med nye ideer og at prøve noget nyt</t>
  </si>
  <si>
    <t>Hvad er dit fokus i stald og mark?</t>
  </si>
  <si>
    <t>Hvordan følger I op på tingene? Hvem har ansvaret?</t>
  </si>
  <si>
    <r>
      <t xml:space="preserve">Hvordan følger I op på tingene? </t>
    </r>
    <r>
      <rPr>
        <sz val="10"/>
        <color rgb="FFFF0000"/>
        <rFont val="Arial"/>
        <family val="2"/>
      </rPr>
      <t>Hvem har ansvaret?</t>
    </r>
  </si>
  <si>
    <t>Hvilke produktionsmæssige nøgletal bruger du til at vurdere resulaterne i mark og stald (Mængder, udbytte, kvalitet, priser, forbrug, sundhed, ...)</t>
  </si>
  <si>
    <t>Driften/produktion</t>
  </si>
  <si>
    <t>Fornyelsen/produktionen</t>
  </si>
  <si>
    <t>Økonomien/virksomheden</t>
  </si>
  <si>
    <t>Udpeger du indsatsområder og laver handlinsplaner for ændringer i produktionen? Hvor ofte og på hvilke områder - nævn de vigtigste</t>
  </si>
  <si>
    <t>Hvor ofte og på hvilke områder/med hvilket fokus - nævn de vigtigste?</t>
  </si>
  <si>
    <t>Hvordan sikre du dig at ønskede ændringer/handlingsplaner bliver gennemført?</t>
  </si>
  <si>
    <t>Hvor henter du og dine medarbejder viden og inspiration omkring produktionen?</t>
  </si>
  <si>
    <t>Hvordan er dit produktionsstyrings setup? Hvilke værktøjer benytter I?</t>
  </si>
  <si>
    <t>Hvor kommer din indtjening ind de næste år? (Kommer der indtægter fra nye produkter?) eller får du nedbragt udgifterne (bedre interne processer)</t>
  </si>
  <si>
    <t>Hvad har du af planer for fornyelse i produktionen?</t>
  </si>
  <si>
    <r>
      <t xml:space="preserve">Kender du de vigtigste udfordringer og potentialer </t>
    </r>
    <r>
      <rPr>
        <sz val="10"/>
        <color rgb="FFFF0000"/>
        <rFont val="Arial"/>
        <family val="2"/>
      </rPr>
      <t>i virksomheden</t>
    </r>
    <r>
      <rPr>
        <sz val="10"/>
        <color theme="1"/>
        <rFont val="Arial"/>
        <family val="2"/>
      </rPr>
      <t>? Nævn gerne eksempler</t>
    </r>
  </si>
  <si>
    <t>Hvordan håndterer du dem udfordringer og at tingene ikke altid går din vej? Hvordan arbejder du med det?</t>
  </si>
  <si>
    <t>Fremtiden/Virksomheden</t>
  </si>
  <si>
    <t>Hvordan kommunikerer I med hinanden om arbejdsopgaverne på bedriften?</t>
  </si>
  <si>
    <t>Hvilke typer rådgivning bruger du/I i stald og mark</t>
  </si>
  <si>
    <t>Kender du de vigtigste udfordringer og potentialer i virksomheden? Nævn gerne eksempler</t>
  </si>
  <si>
    <r>
      <t>Kender du de vigtigste udfordringer og potentialer</t>
    </r>
    <r>
      <rPr>
        <sz val="10"/>
        <color theme="1"/>
        <rFont val="Arial"/>
        <family val="2"/>
      </rPr>
      <t>?</t>
    </r>
  </si>
  <si>
    <t>Person Cand Chef</t>
  </si>
  <si>
    <t>Mine medarbejderne løser rutineopgaverne i produktion til 12</t>
  </si>
  <si>
    <t>Jeg er en stærk netværker og god til at pleje mine intressenter</t>
  </si>
  <si>
    <t xml:space="preserve">Jeg har gode relation til min medarbejder, og vi respektere hinanden hos os </t>
  </si>
  <si>
    <t xml:space="preserve">Jeg kan godt lide at lave planer for ændringer og se dem ført ud i livet  </t>
  </si>
  <si>
    <t>Jeg er konstant opmærksom på at tilrettelægge tingene bedre og lave kvalitetsprodukter</t>
  </si>
  <si>
    <t>Jeg dygtiggøre mig for at udvikle mig og blive en bedre leder</t>
  </si>
  <si>
    <t>Jeg er opmærksom på at jeg skal forklare arbejdsopgaver for mine medarbejder på deres præmisser (empatisk)</t>
  </si>
  <si>
    <t>Vi har styr på produktion, og ved hvad der skal ske når der sker noget uventet i mark elle stald</t>
  </si>
  <si>
    <t>Jeg har helt styr på køb og salg - og får altid købt til den rigtig pris og får høj pris på mine produkter</t>
  </si>
  <si>
    <t>Jeg sætter en ære i at have kontrol og styr på produktion</t>
  </si>
  <si>
    <t xml:space="preserve">Hvis du selv eller en medarbejder får en ny idé, hvad er din reaktion så at skyde den ned elle sige det arbejder vi videre med </t>
  </si>
  <si>
    <t>Jeg har konstante overblik over økonomien i virksomheden og er altid parat til at gribe ind</t>
  </si>
  <si>
    <t>Min strategi for virksomheden er altid nærværende - også når det drejer sig om muligheder der pludselig dukker op</t>
  </si>
  <si>
    <t>Jeg kan lide at nå mine økonomiske mål og "konkurrere" og måle mig med andre</t>
  </si>
  <si>
    <t>Jeg har et stærkt fagligt netværk med kollegaer</t>
  </si>
  <si>
    <t>Jeg har et stærkt netværk - også med folk uden for landbruget</t>
  </si>
  <si>
    <t xml:space="preserve">Vi har mål som medarbejderne skal nå i produktionen og vi fejre når målet er nået </t>
  </si>
  <si>
    <t>Jeg har medarbejderne med de rette kompetencer og som kan det ansvar som er nødvendigt</t>
  </si>
  <si>
    <t>Jeg er en autentisk leder, derkender mine værdier og  er en god rollemodel der kan gå forrest</t>
  </si>
  <si>
    <t>Jeg kan lide at udfordre mig selv og se en idé vokse sig stor</t>
  </si>
  <si>
    <t>Jeg udfordrer og lader mig gerne udforde af mine medarbejder med nye ideer til processer og produktet</t>
  </si>
  <si>
    <t>Jeg ser gerne at medarbejderne forslår forbederinger og støtter dem i at føre dem ud i livet</t>
  </si>
  <si>
    <t>Jeg har en forretningsplan for et nyt produkt eller proces</t>
  </si>
  <si>
    <t>Jeg opsøger netværk som giver mig inspration til at skabe forretningsudvikling</t>
  </si>
  <si>
    <t>Jeg er altid åben for nye ideer til at løse arbejdsopgaverne bedre (teknologi/nye processer) eller lave nye produker</t>
  </si>
  <si>
    <t>Jeg bruger gerne flere rådgiver (økonomi, ledelse og strategi) for at få så meget inspiration som muligt</t>
  </si>
  <si>
    <t>Jeg forventer af mine produktionsrådgiver at de kommer med ny ideer til hvad vi kan gøre anderledes</t>
  </si>
  <si>
    <t>Jeg opsøger ny viden om hvad der er nyt i produktionen og hvad trenden er fremover for landbrugsprodukter</t>
  </si>
  <si>
    <t>Jeg er god til at tænk langsigtetplaner og forudse såvel udfordringer som muligheder</t>
  </si>
  <si>
    <t>Leder</t>
  </si>
  <si>
    <t>Produktion</t>
  </si>
  <si>
    <t>Lars Landmand</t>
  </si>
  <si>
    <t>LL</t>
  </si>
  <si>
    <t>"Opgave"</t>
  </si>
  <si>
    <t>"Titel"</t>
  </si>
  <si>
    <t>Tenna</t>
  </si>
  <si>
    <t>Snit</t>
  </si>
  <si>
    <t>Navn</t>
  </si>
  <si>
    <t>NN</t>
  </si>
  <si>
    <t>Mille</t>
  </si>
  <si>
    <t>Vurdere på en skala fra 10 til 1 hvor 10 er bedst</t>
  </si>
  <si>
    <t>Virksomhed</t>
  </si>
  <si>
    <t>Nr</t>
  </si>
  <si>
    <t>Tast navn og initialer</t>
  </si>
  <si>
    <t>Tast
vurde-ringen nedenfor</t>
  </si>
  <si>
    <t>Gøre ting sammen</t>
  </si>
  <si>
    <t>Gøre tingene sammen</t>
  </si>
  <si>
    <t>Gøre tingene rigtigt</t>
  </si>
  <si>
    <t xml:space="preserve">Gøre tingene hurtigt </t>
  </si>
  <si>
    <t xml:space="preserve">Gøre tingene først </t>
  </si>
  <si>
    <t>Chefens øje</t>
  </si>
  <si>
    <t>Chefens Paradoks</t>
  </si>
  <si>
    <t>Landmand 1</t>
  </si>
  <si>
    <t>L1</t>
  </si>
  <si>
    <t>Landmand 2</t>
  </si>
  <si>
    <t>L2</t>
  </si>
  <si>
    <t>Landmand 3</t>
  </si>
  <si>
    <t>L3</t>
  </si>
  <si>
    <t>Landmand 4</t>
  </si>
  <si>
    <t>L4</t>
  </si>
  <si>
    <t>Landmand 5</t>
  </si>
  <si>
    <t>L5</t>
  </si>
  <si>
    <t>TECH</t>
  </si>
  <si>
    <t>MNMI</t>
  </si>
  <si>
    <t>g</t>
  </si>
  <si>
    <t>Gøre tingene hurtigt</t>
  </si>
  <si>
    <t xml:space="preserve">
LEKO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</si>
</sst>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4" formatCode="0.0"/>
  </numFmts>
  <fonts count="2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0"/>
      <color rgb="FFFF0000"/>
      <name val="Arial"/>
      <family val="2"/>
    </font>
    <font>
      <i/>
      <sz val="10"/>
      <color theme="1"/>
      <name val="Arial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"/>
      <color theme="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theme="1"/>
      <name val="Calibri"/>
      <family val="2"/>
      <scheme val="minor"/>
    </font>
    <font>
      <sz val="1"/>
      <color theme="0" tint="-0.499984740745262"/>
      <name val="Arial"/>
      <family val="2"/>
    </font>
    <font>
      <b/>
      <sz val="16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0" tint="-0.499984740745262"/>
      <name val="Arial"/>
      <family val="2"/>
    </font>
    <font>
      <b/>
      <sz val="11"/>
      <color rgb="FFFA7D00"/>
      <name val="Arial"/>
      <family val="2"/>
    </font>
    <font>
      <sz val="8.5"/>
      <color theme="1"/>
      <name val="Arial"/>
      <family val="2"/>
    </font>
    <font>
      <b/>
      <sz val="8.5"/>
      <color theme="1"/>
      <name val="Arial"/>
      <family val="2"/>
    </font>
    <font>
      <b/>
      <sz val="48"/>
      <color theme="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E27B6D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</patternFill>
    </fill>
    <fill>
      <patternFill patternType="solid">
        <fgColor rgb="FFFDD90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E36157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70C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rgb="FF7F7F7F"/>
      </left>
      <right style="thin">
        <color rgb="FF7F7F7F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99">
    <xf numFmtId="0" fontId="0" fillId="0" borderId="0"/>
    <xf numFmtId="43" fontId="2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5" fillId="15" borderId="8" applyNumberFormat="0" applyAlignment="0" applyProtection="0"/>
  </cellStyleXfs>
  <cellXfs count="167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vertical="top" wrapText="1"/>
    </xf>
    <xf numFmtId="43" fontId="3" fillId="0" borderId="0" xfId="1" applyFont="1"/>
    <xf numFmtId="0" fontId="1" fillId="5" borderId="0" xfId="0" applyFont="1" applyFill="1"/>
    <xf numFmtId="0" fontId="1" fillId="5" borderId="0" xfId="0" applyFont="1" applyFill="1" applyAlignment="1">
      <alignment wrapText="1"/>
    </xf>
    <xf numFmtId="0" fontId="0" fillId="0" borderId="0" xfId="0" applyFill="1"/>
    <xf numFmtId="0" fontId="4" fillId="0" borderId="0" xfId="0" applyFont="1"/>
    <xf numFmtId="0" fontId="4" fillId="0" borderId="0" xfId="0" applyFont="1" applyAlignment="1">
      <alignment vertical="center"/>
    </xf>
    <xf numFmtId="0" fontId="5" fillId="0" borderId="0" xfId="0" applyFont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0" fontId="4" fillId="0" borderId="0" xfId="0" applyFont="1" applyAlignment="1">
      <alignment vertical="top"/>
    </xf>
    <xf numFmtId="0" fontId="4" fillId="0" borderId="0" xfId="0" applyFont="1" applyBorder="1" applyAlignment="1">
      <alignment vertical="top" wrapText="1"/>
    </xf>
    <xf numFmtId="0" fontId="5" fillId="0" borderId="0" xfId="0" applyFont="1" applyBorder="1" applyAlignment="1">
      <alignment vertical="top" wrapText="1"/>
    </xf>
    <xf numFmtId="0" fontId="4" fillId="0" borderId="0" xfId="0" applyFont="1" applyAlignment="1">
      <alignment horizontal="left"/>
    </xf>
    <xf numFmtId="0" fontId="5" fillId="0" borderId="2" xfId="0" applyFont="1" applyBorder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4" fillId="0" borderId="3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0" xfId="0" applyFont="1" applyAlignment="1"/>
    <xf numFmtId="0" fontId="4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9" fillId="0" borderId="3" xfId="0" applyFont="1" applyBorder="1" applyAlignment="1">
      <alignment horizontal="left" vertical="center" wrapText="1"/>
    </xf>
    <xf numFmtId="0" fontId="4" fillId="6" borderId="0" xfId="0" applyFont="1" applyFill="1" applyAlignment="1">
      <alignment horizontal="center"/>
    </xf>
    <xf numFmtId="0" fontId="4" fillId="7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0" fontId="4" fillId="8" borderId="0" xfId="0" applyFont="1" applyFill="1" applyAlignment="1">
      <alignment horizontal="center"/>
    </xf>
    <xf numFmtId="0" fontId="4" fillId="6" borderId="0" xfId="0" applyFont="1" applyFill="1" applyBorder="1" applyAlignment="1">
      <alignment vertical="center" wrapText="1"/>
    </xf>
    <xf numFmtId="0" fontId="4" fillId="7" borderId="0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/>
    </xf>
    <xf numFmtId="0" fontId="9" fillId="0" borderId="0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left"/>
    </xf>
    <xf numFmtId="0" fontId="4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center"/>
    </xf>
    <xf numFmtId="0" fontId="4" fillId="0" borderId="0" xfId="0" applyFont="1" applyFill="1" applyBorder="1" applyAlignment="1">
      <alignment vertical="top" wrapText="1"/>
    </xf>
    <xf numFmtId="0" fontId="8" fillId="0" borderId="0" xfId="0" applyFont="1" applyBorder="1" applyAlignment="1">
      <alignment horizontal="left" vertical="center" wrapText="1"/>
    </xf>
    <xf numFmtId="0" fontId="3" fillId="0" borderId="0" xfId="0" applyFont="1"/>
    <xf numFmtId="0" fontId="4" fillId="10" borderId="0" xfId="0" applyFont="1" applyFill="1" applyBorder="1" applyAlignment="1">
      <alignment vertical="center" wrapText="1"/>
    </xf>
    <xf numFmtId="0" fontId="4" fillId="0" borderId="0" xfId="0" applyFont="1" applyFill="1"/>
    <xf numFmtId="0" fontId="3" fillId="0" borderId="0" xfId="0" applyFont="1" applyFill="1"/>
    <xf numFmtId="0" fontId="4" fillId="0" borderId="0" xfId="0" applyFont="1" applyFill="1" applyAlignment="1">
      <alignment vertical="top"/>
    </xf>
    <xf numFmtId="0" fontId="8" fillId="0" borderId="0" xfId="0" applyFont="1" applyFill="1" applyBorder="1" applyAlignment="1">
      <alignment horizontal="left" vertical="center" wrapText="1"/>
    </xf>
    <xf numFmtId="0" fontId="8" fillId="0" borderId="0" xfId="0" applyFont="1" applyBorder="1" applyAlignment="1">
      <alignment vertical="top" wrapText="1"/>
    </xf>
    <xf numFmtId="0" fontId="10" fillId="10" borderId="0" xfId="0" applyFont="1" applyFill="1"/>
    <xf numFmtId="0" fontId="12" fillId="0" borderId="0" xfId="0" applyFont="1" applyBorder="1" applyAlignment="1">
      <alignment horizontal="left" vertical="center" wrapText="1"/>
    </xf>
    <xf numFmtId="0" fontId="12" fillId="0" borderId="0" xfId="0" applyFont="1" applyAlignment="1">
      <alignment horizontal="left"/>
    </xf>
    <xf numFmtId="0" fontId="4" fillId="11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12" fillId="0" borderId="0" xfId="0" applyFont="1" applyFill="1" applyAlignment="1">
      <alignment horizontal="left"/>
    </xf>
    <xf numFmtId="0" fontId="10" fillId="0" borderId="0" xfId="0" applyFont="1" applyFill="1"/>
    <xf numFmtId="0" fontId="12" fillId="0" borderId="0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/>
    </xf>
    <xf numFmtId="0" fontId="11" fillId="0" borderId="0" xfId="0" applyFont="1" applyFill="1" applyAlignment="1">
      <alignment horizontal="left"/>
    </xf>
    <xf numFmtId="0" fontId="4" fillId="0" borderId="0" xfId="0" applyFont="1" applyFill="1" applyAlignment="1"/>
    <xf numFmtId="0" fontId="5" fillId="0" borderId="3" xfId="0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horizontal="left" vertical="center" wrapText="1"/>
    </xf>
    <xf numFmtId="49" fontId="0" fillId="0" borderId="0" xfId="0" applyNumberFormat="1" applyAlignment="1">
      <alignment wrapText="1"/>
    </xf>
    <xf numFmtId="0" fontId="0" fillId="0" borderId="0" xfId="0" applyAlignment="1"/>
    <xf numFmtId="1" fontId="0" fillId="0" borderId="0" xfId="0" applyNumberFormat="1"/>
    <xf numFmtId="1" fontId="0" fillId="0" borderId="0" xfId="1" applyNumberFormat="1" applyFont="1" applyFill="1"/>
    <xf numFmtId="0" fontId="1" fillId="0" borderId="0" xfId="0" applyFont="1" applyAlignment="1">
      <alignment vertical="top"/>
    </xf>
    <xf numFmtId="0" fontId="1" fillId="0" borderId="0" xfId="0" applyFont="1" applyAlignment="1">
      <alignment wrapText="1"/>
    </xf>
    <xf numFmtId="1" fontId="3" fillId="0" borderId="7" xfId="1" applyNumberFormat="1" applyFont="1" applyFill="1" applyBorder="1"/>
    <xf numFmtId="1" fontId="3" fillId="0" borderId="7" xfId="1" applyNumberFormat="1" applyFont="1" applyBorder="1"/>
    <xf numFmtId="0" fontId="0" fillId="0" borderId="0" xfId="0" applyBorder="1" applyAlignment="1">
      <alignment wrapText="1"/>
    </xf>
    <xf numFmtId="0" fontId="1" fillId="0" borderId="0" xfId="0" applyFont="1" applyFill="1" applyAlignment="1">
      <alignment wrapText="1"/>
    </xf>
    <xf numFmtId="0" fontId="1" fillId="13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" fillId="7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14" fillId="0" borderId="0" xfId="0" applyFont="1"/>
    <xf numFmtId="0" fontId="4" fillId="3" borderId="0" xfId="0" applyFont="1" applyFill="1" applyAlignment="1">
      <alignment horizontal="center"/>
    </xf>
    <xf numFmtId="0" fontId="4" fillId="16" borderId="0" xfId="0" applyFont="1" applyFill="1" applyAlignment="1">
      <alignment horizontal="center"/>
    </xf>
    <xf numFmtId="0" fontId="4" fillId="17" borderId="0" xfId="0" applyFont="1" applyFill="1" applyAlignment="1">
      <alignment horizontal="center"/>
    </xf>
    <xf numFmtId="0" fontId="0" fillId="19" borderId="0" xfId="0" applyFill="1"/>
    <xf numFmtId="0" fontId="14" fillId="19" borderId="0" xfId="0" applyFont="1" applyFill="1"/>
    <xf numFmtId="0" fontId="19" fillId="19" borderId="0" xfId="0" applyFont="1" applyFill="1" applyAlignment="1">
      <alignment vertical="top"/>
    </xf>
    <xf numFmtId="0" fontId="19" fillId="19" borderId="0" xfId="0" applyFont="1" applyFill="1" applyAlignment="1"/>
    <xf numFmtId="0" fontId="19" fillId="19" borderId="0" xfId="0" applyFont="1" applyFill="1" applyBorder="1" applyAlignment="1">
      <alignment vertical="center" wrapText="1"/>
    </xf>
    <xf numFmtId="0" fontId="4" fillId="13" borderId="0" xfId="0" applyFont="1" applyFill="1"/>
    <xf numFmtId="0" fontId="5" fillId="13" borderId="0" xfId="0" applyFont="1" applyFill="1" applyAlignment="1">
      <alignment vertical="top"/>
    </xf>
    <xf numFmtId="0" fontId="4" fillId="13" borderId="0" xfId="0" applyFont="1" applyFill="1" applyBorder="1" applyAlignment="1">
      <alignment vertical="top" wrapText="1"/>
    </xf>
    <xf numFmtId="0" fontId="4" fillId="13" borderId="0" xfId="0" applyFont="1" applyFill="1" applyAlignment="1">
      <alignment vertical="top"/>
    </xf>
    <xf numFmtId="0" fontId="4" fillId="19" borderId="0" xfId="0" applyFont="1" applyFill="1"/>
    <xf numFmtId="0" fontId="4" fillId="14" borderId="10" xfId="0" applyFont="1" applyFill="1" applyBorder="1" applyAlignment="1">
      <alignment horizontal="center"/>
    </xf>
    <xf numFmtId="0" fontId="4" fillId="14" borderId="11" xfId="0" applyFont="1" applyFill="1" applyBorder="1" applyAlignment="1">
      <alignment horizontal="center"/>
    </xf>
    <xf numFmtId="0" fontId="20" fillId="0" borderId="0" xfId="0" applyFont="1"/>
    <xf numFmtId="0" fontId="19" fillId="19" borderId="0" xfId="0" applyFont="1" applyFill="1"/>
    <xf numFmtId="0" fontId="21" fillId="19" borderId="0" xfId="0" applyFont="1" applyFill="1"/>
    <xf numFmtId="0" fontId="20" fillId="0" borderId="0" xfId="0" applyFont="1" applyAlignment="1">
      <alignment horizontal="left"/>
    </xf>
    <xf numFmtId="0" fontId="23" fillId="19" borderId="0" xfId="0" applyFont="1" applyFill="1"/>
    <xf numFmtId="164" fontId="23" fillId="19" borderId="0" xfId="0" applyNumberFormat="1" applyFont="1" applyFill="1"/>
    <xf numFmtId="0" fontId="17" fillId="19" borderId="0" xfId="0" applyFont="1" applyFill="1"/>
    <xf numFmtId="0" fontId="17" fillId="14" borderId="0" xfId="0" applyFont="1" applyFill="1"/>
    <xf numFmtId="0" fontId="21" fillId="19" borderId="0" xfId="0" applyFont="1" applyFill="1" applyBorder="1"/>
    <xf numFmtId="0" fontId="17" fillId="19" borderId="0" xfId="0" applyFont="1" applyFill="1" applyBorder="1" applyAlignment="1">
      <alignment horizontal="center"/>
    </xf>
    <xf numFmtId="0" fontId="4" fillId="13" borderId="6" xfId="0" applyFont="1" applyFill="1" applyBorder="1" applyAlignment="1">
      <alignment vertical="top" wrapText="1"/>
    </xf>
    <xf numFmtId="0" fontId="4" fillId="19" borderId="0" xfId="0" applyFont="1" applyFill="1" applyBorder="1" applyAlignment="1">
      <alignment vertical="top" wrapText="1"/>
    </xf>
    <xf numFmtId="164" fontId="4" fillId="19" borderId="0" xfId="0" applyNumberFormat="1" applyFont="1" applyFill="1" applyBorder="1" applyAlignment="1">
      <alignment horizontal="center"/>
    </xf>
    <xf numFmtId="164" fontId="21" fillId="19" borderId="0" xfId="0" applyNumberFormat="1" applyFont="1" applyFill="1" applyBorder="1"/>
    <xf numFmtId="0" fontId="16" fillId="13" borderId="9" xfId="0" applyFont="1" applyFill="1" applyBorder="1" applyAlignment="1">
      <alignment horizontal="center" wrapText="1"/>
    </xf>
    <xf numFmtId="0" fontId="25" fillId="16" borderId="0" xfId="0" applyFont="1" applyFill="1" applyBorder="1" applyAlignment="1">
      <alignment vertical="top" wrapText="1"/>
    </xf>
    <xf numFmtId="0" fontId="25" fillId="16" borderId="0" xfId="0" applyFont="1" applyFill="1" applyAlignment="1">
      <alignment vertical="top"/>
    </xf>
    <xf numFmtId="0" fontId="26" fillId="16" borderId="0" xfId="0" applyFont="1" applyFill="1" applyBorder="1" applyAlignment="1">
      <alignment vertical="top" wrapText="1"/>
    </xf>
    <xf numFmtId="0" fontId="25" fillId="0" borderId="6" xfId="0" applyFont="1" applyBorder="1" applyAlignment="1">
      <alignment vertical="top" wrapText="1"/>
    </xf>
    <xf numFmtId="0" fontId="25" fillId="0" borderId="0" xfId="0" applyFont="1" applyBorder="1" applyAlignment="1">
      <alignment vertical="top" wrapText="1"/>
    </xf>
    <xf numFmtId="0" fontId="25" fillId="0" borderId="0" xfId="0" applyFont="1" applyBorder="1" applyAlignment="1">
      <alignment vertical="top"/>
    </xf>
    <xf numFmtId="0" fontId="26" fillId="0" borderId="1" xfId="0" applyFont="1" applyBorder="1" applyAlignment="1">
      <alignment vertical="top" wrapText="1"/>
    </xf>
    <xf numFmtId="0" fontId="25" fillId="0" borderId="0" xfId="0" applyFont="1" applyAlignment="1">
      <alignment vertical="top"/>
    </xf>
    <xf numFmtId="0" fontId="26" fillId="0" borderId="0" xfId="0" applyFont="1" applyBorder="1" applyAlignment="1">
      <alignment vertical="top" wrapText="1"/>
    </xf>
    <xf numFmtId="0" fontId="4" fillId="0" borderId="10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1" fontId="4" fillId="14" borderId="13" xfId="0" applyNumberFormat="1" applyFont="1" applyFill="1" applyBorder="1" applyAlignment="1">
      <alignment horizontal="center"/>
    </xf>
    <xf numFmtId="1" fontId="4" fillId="14" borderId="10" xfId="0" applyNumberFormat="1" applyFont="1" applyFill="1" applyBorder="1" applyAlignment="1">
      <alignment horizontal="center"/>
    </xf>
    <xf numFmtId="1" fontId="21" fillId="13" borderId="6" xfId="0" applyNumberFormat="1" applyFont="1" applyFill="1" applyBorder="1" applyAlignment="1">
      <alignment horizontal="center"/>
    </xf>
    <xf numFmtId="0" fontId="4" fillId="14" borderId="12" xfId="0" applyFont="1" applyFill="1" applyBorder="1" applyAlignment="1">
      <alignment horizontal="center"/>
    </xf>
    <xf numFmtId="0" fontId="17" fillId="14" borderId="10" xfId="0" applyFont="1" applyFill="1" applyBorder="1"/>
    <xf numFmtId="0" fontId="17" fillId="14" borderId="11" xfId="0" applyFont="1" applyFill="1" applyBorder="1"/>
    <xf numFmtId="0" fontId="17" fillId="14" borderId="12" xfId="0" applyFont="1" applyFill="1" applyBorder="1"/>
    <xf numFmtId="0" fontId="24" fillId="0" borderId="14" xfId="198" applyFont="1" applyFill="1" applyBorder="1" applyAlignment="1">
      <alignment horizontal="right"/>
    </xf>
    <xf numFmtId="0" fontId="17" fillId="14" borderId="16" xfId="0" applyFont="1" applyFill="1" applyBorder="1"/>
    <xf numFmtId="0" fontId="17" fillId="14" borderId="18" xfId="0" applyFont="1" applyFill="1" applyBorder="1"/>
    <xf numFmtId="0" fontId="17" fillId="14" borderId="20" xfId="0" applyFont="1" applyFill="1" applyBorder="1"/>
    <xf numFmtId="0" fontId="18" fillId="0" borderId="0" xfId="0" applyFont="1" applyAlignment="1">
      <alignment horizontal="left"/>
    </xf>
    <xf numFmtId="0" fontId="27" fillId="0" borderId="0" xfId="0" applyFont="1" applyAlignment="1">
      <alignment horizontal="center" wrapText="1"/>
    </xf>
    <xf numFmtId="0" fontId="27" fillId="0" borderId="0" xfId="0" applyFont="1" applyAlignment="1">
      <alignment horizontal="center"/>
    </xf>
    <xf numFmtId="0" fontId="22" fillId="13" borderId="0" xfId="0" applyFont="1" applyFill="1" applyAlignment="1">
      <alignment horizontal="center"/>
    </xf>
    <xf numFmtId="0" fontId="25" fillId="16" borderId="0" xfId="0" applyFont="1" applyFill="1" applyBorder="1" applyAlignment="1">
      <alignment horizontal="center" vertical="center" wrapText="1"/>
    </xf>
    <xf numFmtId="0" fontId="25" fillId="16" borderId="1" xfId="0" applyFont="1" applyFill="1" applyBorder="1" applyAlignment="1">
      <alignment horizontal="center" vertical="center" wrapText="1"/>
    </xf>
    <xf numFmtId="0" fontId="4" fillId="13" borderId="0" xfId="0" applyFont="1" applyFill="1" applyAlignment="1">
      <alignment horizontal="center" wrapText="1"/>
    </xf>
    <xf numFmtId="0" fontId="4" fillId="13" borderId="1" xfId="0" applyFont="1" applyFill="1" applyBorder="1" applyAlignment="1">
      <alignment horizontal="center" wrapText="1"/>
    </xf>
    <xf numFmtId="0" fontId="4" fillId="13" borderId="0" xfId="0" applyFont="1" applyFill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25" fillId="3" borderId="5" xfId="0" applyFont="1" applyFill="1" applyBorder="1" applyAlignment="1">
      <alignment horizontal="center" vertical="center" wrapText="1"/>
    </xf>
    <xf numFmtId="0" fontId="25" fillId="18" borderId="6" xfId="0" applyFont="1" applyFill="1" applyBorder="1" applyAlignment="1">
      <alignment horizontal="center" vertical="center" wrapText="1"/>
    </xf>
    <xf numFmtId="0" fontId="25" fillId="18" borderId="0" xfId="0" applyFont="1" applyFill="1" applyBorder="1" applyAlignment="1">
      <alignment horizontal="center" vertical="center" wrapText="1"/>
    </xf>
    <xf numFmtId="0" fontId="25" fillId="18" borderId="1" xfId="0" applyFont="1" applyFill="1" applyBorder="1" applyAlignment="1">
      <alignment horizontal="center" vertical="center" wrapText="1"/>
    </xf>
    <xf numFmtId="0" fontId="25" fillId="12" borderId="0" xfId="0" applyFont="1" applyFill="1" applyBorder="1" applyAlignment="1">
      <alignment horizontal="center" vertical="center" wrapText="1"/>
    </xf>
    <xf numFmtId="0" fontId="25" fillId="3" borderId="15" xfId="0" applyFont="1" applyFill="1" applyBorder="1" applyAlignment="1">
      <alignment horizontal="center" vertical="center" wrapText="1"/>
    </xf>
    <xf numFmtId="0" fontId="25" fillId="3" borderId="17" xfId="0" applyFont="1" applyFill="1" applyBorder="1" applyAlignment="1">
      <alignment horizontal="center" vertical="center" wrapText="1"/>
    </xf>
    <xf numFmtId="0" fontId="25" fillId="3" borderId="19" xfId="0" applyFont="1" applyFill="1" applyBorder="1" applyAlignment="1">
      <alignment horizontal="center" vertical="center" wrapText="1"/>
    </xf>
    <xf numFmtId="0" fontId="25" fillId="16" borderId="15" xfId="0" applyFont="1" applyFill="1" applyBorder="1" applyAlignment="1">
      <alignment horizontal="center" vertical="center" wrapText="1"/>
    </xf>
    <xf numFmtId="0" fontId="25" fillId="16" borderId="17" xfId="0" applyFont="1" applyFill="1" applyBorder="1" applyAlignment="1">
      <alignment horizontal="center" vertical="center" wrapText="1"/>
    </xf>
    <xf numFmtId="0" fontId="25" fillId="16" borderId="19" xfId="0" applyFont="1" applyFill="1" applyBorder="1" applyAlignment="1">
      <alignment horizontal="center" vertical="center" wrapText="1"/>
    </xf>
    <xf numFmtId="0" fontId="25" fillId="18" borderId="15" xfId="0" applyFont="1" applyFill="1" applyBorder="1" applyAlignment="1">
      <alignment horizontal="center" vertical="center" wrapText="1"/>
    </xf>
    <xf numFmtId="0" fontId="25" fillId="18" borderId="17" xfId="0" applyFont="1" applyFill="1" applyBorder="1" applyAlignment="1">
      <alignment horizontal="center" vertical="center" wrapText="1"/>
    </xf>
    <xf numFmtId="0" fontId="25" fillId="18" borderId="19" xfId="0" applyFont="1" applyFill="1" applyBorder="1" applyAlignment="1">
      <alignment horizontal="center" vertical="center" wrapText="1"/>
    </xf>
    <xf numFmtId="0" fontId="25" fillId="12" borderId="15" xfId="0" applyFont="1" applyFill="1" applyBorder="1" applyAlignment="1">
      <alignment horizontal="center" vertical="center" wrapText="1"/>
    </xf>
    <xf numFmtId="0" fontId="25" fillId="12" borderId="17" xfId="0" applyFont="1" applyFill="1" applyBorder="1" applyAlignment="1">
      <alignment horizontal="center" vertical="center" wrapText="1"/>
    </xf>
    <xf numFmtId="0" fontId="25" fillId="12" borderId="19" xfId="0" applyFont="1" applyFill="1" applyBorder="1" applyAlignment="1">
      <alignment horizontal="center" vertical="center" wrapText="1"/>
    </xf>
    <xf numFmtId="0" fontId="4" fillId="7" borderId="0" xfId="0" applyFont="1" applyFill="1" applyBorder="1" applyAlignment="1">
      <alignment horizontal="center" vertical="center" wrapText="1"/>
    </xf>
    <xf numFmtId="0" fontId="4" fillId="6" borderId="0" xfId="0" applyFont="1" applyFill="1" applyBorder="1" applyAlignment="1">
      <alignment horizontal="center" vertical="center" wrapText="1"/>
    </xf>
    <xf numFmtId="0" fontId="4" fillId="4" borderId="0" xfId="0" applyFont="1" applyFill="1" applyBorder="1" applyAlignment="1">
      <alignment horizontal="center" vertical="center" wrapText="1"/>
    </xf>
    <xf numFmtId="0" fontId="13" fillId="8" borderId="0" xfId="0" applyFont="1" applyFill="1" applyBorder="1" applyAlignment="1">
      <alignment horizontal="center" vertical="center" wrapText="1"/>
    </xf>
    <xf numFmtId="0" fontId="4" fillId="16" borderId="0" xfId="0" applyFont="1" applyFill="1" applyBorder="1" applyAlignment="1">
      <alignment horizontal="center" vertical="center" wrapText="1"/>
    </xf>
    <xf numFmtId="0" fontId="4" fillId="18" borderId="0" xfId="0" applyFont="1" applyFill="1" applyBorder="1" applyAlignment="1">
      <alignment horizontal="center" vertical="center" wrapText="1"/>
    </xf>
    <xf numFmtId="0" fontId="4" fillId="20" borderId="0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</cellXfs>
  <cellStyles count="199">
    <cellStyle name="Beregning" xfId="198" builtinId="22"/>
    <cellStyle name="Besøgt link" xfId="3" builtinId="9" hidden="1"/>
    <cellStyle name="Besøgt link" xfId="5" builtinId="9" hidden="1"/>
    <cellStyle name="Besøgt link" xfId="7" builtinId="9" hidden="1"/>
    <cellStyle name="Besøgt link" xfId="9" builtinId="9" hidden="1"/>
    <cellStyle name="Besøgt link" xfId="11" builtinId="9" hidden="1"/>
    <cellStyle name="Besøgt link" xfId="13" builtinId="9" hidden="1"/>
    <cellStyle name="Besøgt link" xfId="15" builtinId="9" hidden="1"/>
    <cellStyle name="Besøgt link" xfId="17" builtinId="9" hidden="1"/>
    <cellStyle name="Besøgt link" xfId="19" builtinId="9" hidden="1"/>
    <cellStyle name="Besøgt link" xfId="21" builtinId="9" hidden="1"/>
    <cellStyle name="Besøgt link" xfId="23" builtinId="9" hidden="1"/>
    <cellStyle name="Besøgt link" xfId="25" builtinId="9" hidden="1"/>
    <cellStyle name="Besøgt link" xfId="27" builtinId="9" hidden="1"/>
    <cellStyle name="Besøgt link" xfId="29" builtinId="9" hidden="1"/>
    <cellStyle name="Besøgt link" xfId="31" builtinId="9" hidden="1"/>
    <cellStyle name="Besøgt link" xfId="33" builtinId="9" hidden="1"/>
    <cellStyle name="Besøgt link" xfId="35" builtinId="9" hidden="1"/>
    <cellStyle name="Besøgt link" xfId="37" builtinId="9" hidden="1"/>
    <cellStyle name="Besøgt link" xfId="39" builtinId="9" hidden="1"/>
    <cellStyle name="Besøgt link" xfId="41" builtinId="9" hidden="1"/>
    <cellStyle name="Besøgt link" xfId="43" builtinId="9" hidden="1"/>
    <cellStyle name="Besøgt link" xfId="45" builtinId="9" hidden="1"/>
    <cellStyle name="Besøgt link" xfId="47" builtinId="9" hidden="1"/>
    <cellStyle name="Besøgt link" xfId="49" builtinId="9" hidden="1"/>
    <cellStyle name="Besøgt link" xfId="51" builtinId="9" hidden="1"/>
    <cellStyle name="Besøgt link" xfId="53" builtinId="9" hidden="1"/>
    <cellStyle name="Besøgt link" xfId="55" builtinId="9" hidden="1"/>
    <cellStyle name="Besøgt link" xfId="57" builtinId="9" hidden="1"/>
    <cellStyle name="Besøgt link" xfId="59" builtinId="9" hidden="1"/>
    <cellStyle name="Besøgt link" xfId="61" builtinId="9" hidden="1"/>
    <cellStyle name="Besøgt link" xfId="63" builtinId="9" hidden="1"/>
    <cellStyle name="Besøgt link" xfId="65" builtinId="9" hidden="1"/>
    <cellStyle name="Besøgt link" xfId="67" builtinId="9" hidden="1"/>
    <cellStyle name="Besøgt link" xfId="69" builtinId="9" hidden="1"/>
    <cellStyle name="Besøgt link" xfId="71" builtinId="9" hidden="1"/>
    <cellStyle name="Besøgt link" xfId="73" builtinId="9" hidden="1"/>
    <cellStyle name="Besøgt link" xfId="75" builtinId="9" hidden="1"/>
    <cellStyle name="Besøgt link" xfId="77" builtinId="9" hidden="1"/>
    <cellStyle name="Besøgt link" xfId="79" builtinId="9" hidden="1"/>
    <cellStyle name="Besøgt link" xfId="81" builtinId="9" hidden="1"/>
    <cellStyle name="Besøgt link" xfId="83" builtinId="9" hidden="1"/>
    <cellStyle name="Besøgt link" xfId="85" builtinId="9" hidden="1"/>
    <cellStyle name="Besøgt link" xfId="87" builtinId="9" hidden="1"/>
    <cellStyle name="Besøgt link" xfId="89" builtinId="9" hidden="1"/>
    <cellStyle name="Besøgt link" xfId="91" builtinId="9" hidden="1"/>
    <cellStyle name="Besøgt link" xfId="93" builtinId="9" hidden="1"/>
    <cellStyle name="Besøgt link" xfId="95" builtinId="9" hidden="1"/>
    <cellStyle name="Besøgt link" xfId="97" builtinId="9" hidden="1"/>
    <cellStyle name="Besøgt link" xfId="99" builtinId="9" hidden="1"/>
    <cellStyle name="Besøgt link" xfId="101" builtinId="9" hidden="1"/>
    <cellStyle name="Besøgt link" xfId="103" builtinId="9" hidden="1"/>
    <cellStyle name="Besøgt link" xfId="105" builtinId="9" hidden="1"/>
    <cellStyle name="Besøgt link" xfId="107" builtinId="9" hidden="1"/>
    <cellStyle name="Besøgt link" xfId="109" builtinId="9" hidden="1"/>
    <cellStyle name="Besøgt link" xfId="111" builtinId="9" hidden="1"/>
    <cellStyle name="Besøgt link" xfId="113" builtinId="9" hidden="1"/>
    <cellStyle name="Besøgt link" xfId="115" builtinId="9" hidden="1"/>
    <cellStyle name="Besøgt link" xfId="117" builtinId="9" hidden="1"/>
    <cellStyle name="Besøgt link" xfId="119" builtinId="9" hidden="1"/>
    <cellStyle name="Besøgt link" xfId="121" builtinId="9" hidden="1"/>
    <cellStyle name="Besøgt link" xfId="123" builtinId="9" hidden="1"/>
    <cellStyle name="Besøgt link" xfId="125" builtinId="9" hidden="1"/>
    <cellStyle name="Besøgt link" xfId="127" builtinId="9" hidden="1"/>
    <cellStyle name="Besøgt link" xfId="129" builtinId="9" hidden="1"/>
    <cellStyle name="Besøgt link" xfId="131" builtinId="9" hidden="1"/>
    <cellStyle name="Besøgt link" xfId="133" builtinId="9" hidden="1"/>
    <cellStyle name="Besøgt link" xfId="135" builtinId="9" hidden="1"/>
    <cellStyle name="Besøgt link" xfId="137" builtinId="9" hidden="1"/>
    <cellStyle name="Besøgt link" xfId="139" builtinId="9" hidden="1"/>
    <cellStyle name="Besøgt link" xfId="141" builtinId="9" hidden="1"/>
    <cellStyle name="Besøgt link" xfId="143" builtinId="9" hidden="1"/>
    <cellStyle name="Besøgt link" xfId="145" builtinId="9" hidden="1"/>
    <cellStyle name="Besøgt link" xfId="147" builtinId="9" hidden="1"/>
    <cellStyle name="Besøgt link" xfId="149" builtinId="9" hidden="1"/>
    <cellStyle name="Besøgt link" xfId="151" builtinId="9" hidden="1"/>
    <cellStyle name="Besøgt link" xfId="153" builtinId="9" hidden="1"/>
    <cellStyle name="Besøgt link" xfId="155" builtinId="9" hidden="1"/>
    <cellStyle name="Besøgt link" xfId="157" builtinId="9" hidden="1"/>
    <cellStyle name="Besøgt link" xfId="159" builtinId="9" hidden="1"/>
    <cellStyle name="Besøgt link" xfId="161" builtinId="9" hidden="1"/>
    <cellStyle name="Besøgt link" xfId="163" builtinId="9" hidden="1"/>
    <cellStyle name="Besøgt link" xfId="165" builtinId="9" hidden="1"/>
    <cellStyle name="Besøgt link" xfId="167" builtinId="9" hidden="1"/>
    <cellStyle name="Besøgt link" xfId="169" builtinId="9" hidden="1"/>
    <cellStyle name="Besøgt link" xfId="171" builtinId="9" hidden="1"/>
    <cellStyle name="Besøgt link" xfId="173" builtinId="9" hidden="1"/>
    <cellStyle name="Besøgt link" xfId="175" builtinId="9" hidden="1"/>
    <cellStyle name="Besøgt link" xfId="177" builtinId="9" hidden="1"/>
    <cellStyle name="Besøgt link" xfId="179" builtinId="9" hidden="1"/>
    <cellStyle name="Besøgt link" xfId="181" builtinId="9" hidden="1"/>
    <cellStyle name="Besøgt link" xfId="183" builtinId="9" hidden="1"/>
    <cellStyle name="Besøgt link" xfId="185" builtinId="9" hidden="1"/>
    <cellStyle name="Besøgt link" xfId="187" builtinId="9" hidden="1"/>
    <cellStyle name="Besøgt link" xfId="189" builtinId="9" hidden="1"/>
    <cellStyle name="Besøgt link" xfId="191" builtinId="9" hidden="1"/>
    <cellStyle name="Besøgt link" xfId="193" builtinId="9" hidden="1"/>
    <cellStyle name="Besøgt link" xfId="195" builtinId="9" hidden="1"/>
    <cellStyle name="Besøgt link" xfId="197" builtinId="9" hidden="1"/>
    <cellStyle name="Komma" xfId="1" builtinId="3"/>
    <cellStyle name="Link" xfId="2" builtinId="8" hidden="1"/>
    <cellStyle name="Link" xfId="4" builtinId="8" hidden="1"/>
    <cellStyle name="Link" xfId="6" builtinId="8" hidden="1"/>
    <cellStyle name="Link" xfId="8" builtinId="8" hidden="1"/>
    <cellStyle name="Link" xfId="10" builtinId="8" hidden="1"/>
    <cellStyle name="Link" xfId="12" builtinId="8" hidden="1"/>
    <cellStyle name="Link" xfId="14" builtinId="8" hidden="1"/>
    <cellStyle name="Link" xfId="16" builtinId="8" hidden="1"/>
    <cellStyle name="Link" xfId="18" builtinId="8" hidden="1"/>
    <cellStyle name="Link" xfId="20" builtinId="8" hidden="1"/>
    <cellStyle name="Link" xfId="22" builtinId="8" hidden="1"/>
    <cellStyle name="Link" xfId="24" builtinId="8" hidden="1"/>
    <cellStyle name="Link" xfId="26" builtinId="8" hidden="1"/>
    <cellStyle name="Link" xfId="28" builtinId="8" hidden="1"/>
    <cellStyle name="Link" xfId="30" builtinId="8" hidden="1"/>
    <cellStyle name="Link" xfId="32" builtinId="8" hidden="1"/>
    <cellStyle name="Link" xfId="34" builtinId="8" hidden="1"/>
    <cellStyle name="Link" xfId="36" builtinId="8" hidden="1"/>
    <cellStyle name="Link" xfId="38" builtinId="8" hidden="1"/>
    <cellStyle name="Link" xfId="40" builtinId="8" hidden="1"/>
    <cellStyle name="Link" xfId="42" builtinId="8" hidden="1"/>
    <cellStyle name="Link" xfId="44" builtinId="8" hidden="1"/>
    <cellStyle name="Link" xfId="46" builtinId="8" hidden="1"/>
    <cellStyle name="Link" xfId="48" builtinId="8" hidden="1"/>
    <cellStyle name="Link" xfId="50" builtinId="8" hidden="1"/>
    <cellStyle name="Link" xfId="52" builtinId="8" hidden="1"/>
    <cellStyle name="Link" xfId="54" builtinId="8" hidden="1"/>
    <cellStyle name="Link" xfId="56" builtinId="8" hidden="1"/>
    <cellStyle name="Link" xfId="58" builtinId="8" hidden="1"/>
    <cellStyle name="Link" xfId="60" builtinId="8" hidden="1"/>
    <cellStyle name="Link" xfId="62" builtinId="8" hidden="1"/>
    <cellStyle name="Link" xfId="64" builtinId="8" hidden="1"/>
    <cellStyle name="Link" xfId="66" builtinId="8" hidden="1"/>
    <cellStyle name="Link" xfId="68" builtinId="8" hidden="1"/>
    <cellStyle name="Link" xfId="70" builtinId="8" hidden="1"/>
    <cellStyle name="Link" xfId="72" builtinId="8" hidden="1"/>
    <cellStyle name="Link" xfId="74" builtinId="8" hidden="1"/>
    <cellStyle name="Link" xfId="76" builtinId="8" hidden="1"/>
    <cellStyle name="Link" xfId="78" builtinId="8" hidden="1"/>
    <cellStyle name="Link" xfId="80" builtinId="8" hidden="1"/>
    <cellStyle name="Link" xfId="82" builtinId="8" hidden="1"/>
    <cellStyle name="Link" xfId="84" builtinId="8" hidden="1"/>
    <cellStyle name="Link" xfId="86" builtinId="8" hidden="1"/>
    <cellStyle name="Link" xfId="88" builtinId="8" hidden="1"/>
    <cellStyle name="Link" xfId="90" builtinId="8" hidden="1"/>
    <cellStyle name="Link" xfId="92" builtinId="8" hidden="1"/>
    <cellStyle name="Link" xfId="94" builtinId="8" hidden="1"/>
    <cellStyle name="Link" xfId="96" builtinId="8" hidden="1"/>
    <cellStyle name="Link" xfId="98" builtinId="8" hidden="1"/>
    <cellStyle name="Link" xfId="100" builtinId="8" hidden="1"/>
    <cellStyle name="Link" xfId="102" builtinId="8" hidden="1"/>
    <cellStyle name="Link" xfId="104" builtinId="8" hidden="1"/>
    <cellStyle name="Link" xfId="106" builtinId="8" hidden="1"/>
    <cellStyle name="Link" xfId="108" builtinId="8" hidden="1"/>
    <cellStyle name="Link" xfId="110" builtinId="8" hidden="1"/>
    <cellStyle name="Link" xfId="112" builtinId="8" hidden="1"/>
    <cellStyle name="Link" xfId="114" builtinId="8" hidden="1"/>
    <cellStyle name="Link" xfId="116" builtinId="8" hidden="1"/>
    <cellStyle name="Link" xfId="118" builtinId="8" hidden="1"/>
    <cellStyle name="Link" xfId="120" builtinId="8" hidden="1"/>
    <cellStyle name="Link" xfId="122" builtinId="8" hidden="1"/>
    <cellStyle name="Link" xfId="124" builtinId="8" hidden="1"/>
    <cellStyle name="Link" xfId="126" builtinId="8" hidden="1"/>
    <cellStyle name="Link" xfId="128" builtinId="8" hidden="1"/>
    <cellStyle name="Link" xfId="130" builtinId="8" hidden="1"/>
    <cellStyle name="Link" xfId="132" builtinId="8" hidden="1"/>
    <cellStyle name="Link" xfId="134" builtinId="8" hidden="1"/>
    <cellStyle name="Link" xfId="136" builtinId="8" hidden="1"/>
    <cellStyle name="Link" xfId="138" builtinId="8" hidden="1"/>
    <cellStyle name="Link" xfId="140" builtinId="8" hidden="1"/>
    <cellStyle name="Link" xfId="142" builtinId="8" hidden="1"/>
    <cellStyle name="Link" xfId="144" builtinId="8" hidden="1"/>
    <cellStyle name="Link" xfId="146" builtinId="8" hidden="1"/>
    <cellStyle name="Link" xfId="148" builtinId="8" hidden="1"/>
    <cellStyle name="Link" xfId="150" builtinId="8" hidden="1"/>
    <cellStyle name="Link" xfId="152" builtinId="8" hidden="1"/>
    <cellStyle name="Link" xfId="154" builtinId="8" hidden="1"/>
    <cellStyle name="Link" xfId="156" builtinId="8" hidden="1"/>
    <cellStyle name="Link" xfId="158" builtinId="8" hidden="1"/>
    <cellStyle name="Link" xfId="160" builtinId="8" hidden="1"/>
    <cellStyle name="Link" xfId="162" builtinId="8" hidden="1"/>
    <cellStyle name="Link" xfId="164" builtinId="8" hidden="1"/>
    <cellStyle name="Link" xfId="166" builtinId="8" hidden="1"/>
    <cellStyle name="Link" xfId="168" builtinId="8" hidden="1"/>
    <cellStyle name="Link" xfId="170" builtinId="8" hidden="1"/>
    <cellStyle name="Link" xfId="172" builtinId="8" hidden="1"/>
    <cellStyle name="Link" xfId="174" builtinId="8" hidden="1"/>
    <cellStyle name="Link" xfId="176" builtinId="8" hidden="1"/>
    <cellStyle name="Link" xfId="178" builtinId="8" hidden="1"/>
    <cellStyle name="Link" xfId="180" builtinId="8" hidden="1"/>
    <cellStyle name="Link" xfId="182" builtinId="8" hidden="1"/>
    <cellStyle name="Link" xfId="184" builtinId="8" hidden="1"/>
    <cellStyle name="Link" xfId="186" builtinId="8" hidden="1"/>
    <cellStyle name="Link" xfId="188" builtinId="8" hidden="1"/>
    <cellStyle name="Link" xfId="190" builtinId="8" hidden="1"/>
    <cellStyle name="Link" xfId="192" builtinId="8" hidden="1"/>
    <cellStyle name="Link" xfId="194" builtinId="8" hidden="1"/>
    <cellStyle name="Link" xfId="196" builtinId="8" hidden="1"/>
    <cellStyle name="Normal" xfId="0" builtinId="0"/>
  </cellStyles>
  <dxfs count="0"/>
  <tableStyles count="0" defaultTableStyle="TableStyleMedium2" defaultPivotStyle="PivotStyleLight16"/>
  <colors>
    <mruColors>
      <color rgb="FFE36157"/>
      <color rgb="FFFDD903"/>
      <color rgb="FF969696"/>
      <color rgb="FFFF6600"/>
      <color rgb="FFA2ACF8"/>
      <color rgb="FFB4291E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Overblik!$B$3</c:f>
              <c:strCache>
                <c:ptCount val="1"/>
                <c:pt idx="0">
                  <c:v>Landmand 1</c:v>
                </c:pt>
              </c:strCache>
            </c:strRef>
          </c:tx>
          <c:marker>
            <c:symbol val="none"/>
          </c:marker>
          <c:cat>
            <c:strRef>
              <c:f>Overblik!$L$2:$O$2</c:f>
              <c:strCache>
                <c:ptCount val="4"/>
                <c:pt idx="0">
                  <c:v>NN</c:v>
                </c:pt>
                <c:pt idx="1">
                  <c:v>Landmand</c:v>
                </c:pt>
                <c:pt idx="2">
                  <c:v>Direktør</c:v>
                </c:pt>
                <c:pt idx="3">
                  <c:v>Innovator</c:v>
                </c:pt>
              </c:strCache>
            </c:strRef>
          </c:cat>
          <c:val>
            <c:numRef>
              <c:f>Overblik!$L$3:$O$3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44-4139-AF40-AF1AED15ABDF}"/>
            </c:ext>
          </c:extLst>
        </c:ser>
        <c:ser>
          <c:idx val="1"/>
          <c:order val="1"/>
          <c:tx>
            <c:strRef>
              <c:f>Overblik!$B$4</c:f>
              <c:strCache>
                <c:ptCount val="1"/>
                <c:pt idx="0">
                  <c:v>Landmand 2</c:v>
                </c:pt>
              </c:strCache>
            </c:strRef>
          </c:tx>
          <c:marker>
            <c:symbol val="none"/>
          </c:marker>
          <c:cat>
            <c:strRef>
              <c:f>Overblik!$L$2:$O$2</c:f>
              <c:strCache>
                <c:ptCount val="4"/>
                <c:pt idx="0">
                  <c:v>NN</c:v>
                </c:pt>
                <c:pt idx="1">
                  <c:v>Landmand</c:v>
                </c:pt>
                <c:pt idx="2">
                  <c:v>Direktør</c:v>
                </c:pt>
                <c:pt idx="3">
                  <c:v>Innovator</c:v>
                </c:pt>
              </c:strCache>
            </c:strRef>
          </c:cat>
          <c:val>
            <c:numRef>
              <c:f>Overblik!$L$4:$O$4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44-4139-AF40-AF1AED15ABDF}"/>
            </c:ext>
          </c:extLst>
        </c:ser>
        <c:ser>
          <c:idx val="2"/>
          <c:order val="2"/>
          <c:tx>
            <c:strRef>
              <c:f>Overblik!$B$5</c:f>
              <c:strCache>
                <c:ptCount val="1"/>
                <c:pt idx="0">
                  <c:v>Landmand 3</c:v>
                </c:pt>
              </c:strCache>
            </c:strRef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Overblik!$L$2:$O$2</c:f>
              <c:strCache>
                <c:ptCount val="4"/>
                <c:pt idx="0">
                  <c:v>NN</c:v>
                </c:pt>
                <c:pt idx="1">
                  <c:v>Landmand</c:v>
                </c:pt>
                <c:pt idx="2">
                  <c:v>Direktør</c:v>
                </c:pt>
                <c:pt idx="3">
                  <c:v>Innovator</c:v>
                </c:pt>
              </c:strCache>
            </c:strRef>
          </c:cat>
          <c:val>
            <c:numRef>
              <c:f>Overblik!$L$5:$O$5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44-4139-AF40-AF1AED15ABDF}"/>
            </c:ext>
          </c:extLst>
        </c:ser>
        <c:ser>
          <c:idx val="4"/>
          <c:order val="3"/>
          <c:tx>
            <c:strRef>
              <c:f>Overblik!$B$6</c:f>
              <c:strCache>
                <c:ptCount val="1"/>
                <c:pt idx="0">
                  <c:v>Landmand 4</c:v>
                </c:pt>
              </c:strCache>
            </c:strRef>
          </c:tx>
          <c:marker>
            <c:symbol val="none"/>
          </c:marker>
          <c:val>
            <c:numRef>
              <c:f>Overblik!$L$6:$O$6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44-4139-AF40-AF1AED15ABDF}"/>
            </c:ext>
          </c:extLst>
        </c:ser>
        <c:ser>
          <c:idx val="5"/>
          <c:order val="4"/>
          <c:tx>
            <c:strRef>
              <c:f>Overblik!$B$7</c:f>
              <c:strCache>
                <c:ptCount val="1"/>
                <c:pt idx="0">
                  <c:v>Landmand 5</c:v>
                </c:pt>
              </c:strCache>
            </c:strRef>
          </c:tx>
          <c:marker>
            <c:symbol val="none"/>
          </c:marker>
          <c:val>
            <c:numRef>
              <c:f>Overblik!$L$7:$O$7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44-4139-AF40-AF1AED15ABDF}"/>
            </c:ext>
          </c:extLst>
        </c:ser>
        <c:ser>
          <c:idx val="6"/>
          <c:order val="5"/>
          <c:tx>
            <c:strRef>
              <c:f>Overblik!$B$9</c:f>
              <c:strCache>
                <c:ptCount val="1"/>
                <c:pt idx="0">
                  <c:v>Tenna</c:v>
                </c:pt>
              </c:strCache>
            </c:strRef>
          </c:tx>
          <c:marker>
            <c:symbol val="none"/>
          </c:marker>
          <c:val>
            <c:numRef>
              <c:f>Overblik!$L$9:$O$9</c:f>
              <c:numCache>
                <c:formatCode>0</c:formatCode>
                <c:ptCount val="4"/>
                <c:pt idx="0">
                  <c:v>7</c:v>
                </c:pt>
                <c:pt idx="1">
                  <c:v>8.5714285714285712</c:v>
                </c:pt>
                <c:pt idx="2">
                  <c:v>7.5714285714285712</c:v>
                </c:pt>
                <c:pt idx="3">
                  <c:v>6.5714285714285712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44-4139-AF40-AF1AED15ABDF}"/>
            </c:ext>
          </c:extLst>
        </c:ser>
        <c:ser>
          <c:idx val="7"/>
          <c:order val="6"/>
          <c:tx>
            <c:strRef>
              <c:f>Overblik!$B$10</c:f>
              <c:strCache>
                <c:ptCount val="1"/>
                <c:pt idx="0">
                  <c:v>Mille</c:v>
                </c:pt>
              </c:strCache>
            </c:strRef>
          </c:tx>
          <c:marker>
            <c:symbol val="none"/>
          </c:marker>
          <c:val>
            <c:numRef>
              <c:f>Overblik!$L$10:$O$10</c:f>
              <c:numCache>
                <c:formatCode>0</c:formatCode>
                <c:ptCount val="4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3.1428571428571428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E44-4139-AF40-AF1AED15ABDF}"/>
            </c:ext>
          </c:extLst>
        </c:ser>
        <c:ser>
          <c:idx val="3"/>
          <c:order val="7"/>
          <c:tx>
            <c:strRef>
              <c:f>Overblik!$B$11</c:f>
              <c:strCache>
                <c:ptCount val="1"/>
                <c:pt idx="0">
                  <c:v>Snit</c:v>
                </c:pt>
              </c:strCache>
            </c:strRef>
          </c:tx>
          <c:spPr>
            <a:ln>
              <a:solidFill>
                <a:srgbClr val="FF0000"/>
              </a:solidFill>
              <a:prstDash val="dash"/>
            </a:ln>
          </c:spPr>
          <c:marker>
            <c:symbol val="none"/>
          </c:marker>
          <c:val>
            <c:numRef>
              <c:f>Overblik!$L$11:$O$11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E44-4139-AF40-AF1AED15A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147840"/>
        <c:axId val="170149376"/>
      </c:radarChart>
      <c:catAx>
        <c:axId val="17014784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70149376"/>
        <c:crosses val="autoZero"/>
        <c:auto val="1"/>
        <c:lblAlgn val="ctr"/>
        <c:lblOffset val="100"/>
        <c:noMultiLvlLbl val="0"/>
      </c:catAx>
      <c:valAx>
        <c:axId val="170149376"/>
        <c:scaling>
          <c:orientation val="minMax"/>
          <c:max val="1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70147840"/>
        <c:crosses val="autoZero"/>
        <c:crossBetween val="between"/>
        <c:majorUnit val="2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38100"/>
  </c:spPr>
  <c:txPr>
    <a:bodyPr/>
    <a:lstStyle/>
    <a:p>
      <a:pPr>
        <a:defRPr sz="1050"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'4'!$F$3</c:f>
              <c:strCache>
                <c:ptCount val="1"/>
                <c:pt idx="0">
                  <c:v>"Opgave"</c:v>
                </c:pt>
              </c:strCache>
            </c:strRef>
          </c:tx>
          <c:marker>
            <c:symbol val="none"/>
          </c:marker>
          <c:cat>
            <c:strRef>
              <c:f>'4'!$F$4:$F$10</c:f>
              <c:strCache>
                <c:ptCount val="7"/>
                <c:pt idx="0">
                  <c:v>Landmand 4</c:v>
                </c:pt>
                <c:pt idx="1">
                  <c:v>Leder</c:v>
                </c:pt>
                <c:pt idx="2">
                  <c:v>Netværk</c:v>
                </c:pt>
                <c:pt idx="3">
                  <c:v>Produktion</c:v>
                </c:pt>
                <c:pt idx="4">
                  <c:v>Fornyelse</c:v>
                </c:pt>
                <c:pt idx="5">
                  <c:v>Virksomheden</c:v>
                </c:pt>
                <c:pt idx="6">
                  <c:v>Fremtiden</c:v>
                </c:pt>
              </c:strCache>
            </c:strRef>
          </c:cat>
          <c:val>
            <c:numRef>
              <c:f>'4'!$F$14:$L$14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B8-4932-AD2F-2A231E665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398080"/>
        <c:axId val="174436736"/>
      </c:radarChart>
      <c:catAx>
        <c:axId val="174398080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crossAx val="174436736"/>
        <c:crosses val="autoZero"/>
        <c:auto val="1"/>
        <c:lblAlgn val="ctr"/>
        <c:lblOffset val="100"/>
        <c:noMultiLvlLbl val="0"/>
      </c:catAx>
      <c:valAx>
        <c:axId val="174436736"/>
        <c:scaling>
          <c:orientation val="minMax"/>
          <c:max val="10"/>
          <c:min val="0"/>
        </c:scaling>
        <c:delete val="0"/>
        <c:axPos val="l"/>
        <c:majorGridlines/>
        <c:numFmt formatCode="#,##0" sourceLinked="0"/>
        <c:majorTickMark val="cross"/>
        <c:minorTickMark val="none"/>
        <c:tickLblPos val="high"/>
        <c:crossAx val="174398080"/>
        <c:crosses val="autoZero"/>
        <c:crossBetween val="between"/>
        <c:majorUnit val="2"/>
      </c:valAx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</c:spPr>
  <c:txPr>
    <a:bodyPr/>
    <a:lstStyle/>
    <a:p>
      <a:pPr>
        <a:defRPr sz="800"/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'5'!$G$2</c:f>
              <c:strCache>
                <c:ptCount val="1"/>
                <c:pt idx="0">
                  <c:v>"Titel"</c:v>
                </c:pt>
              </c:strCache>
            </c:strRef>
          </c:tx>
          <c:spPr>
            <a:ln>
              <a:solidFill>
                <a:srgbClr val="660066"/>
              </a:solidFill>
            </a:ln>
          </c:spPr>
          <c:marker>
            <c:symbol val="none"/>
          </c:marker>
          <c:cat>
            <c:strRef>
              <c:f>'5'!$G$3:$J$3</c:f>
              <c:strCache>
                <c:ptCount val="4"/>
                <c:pt idx="0">
                  <c:v>L5</c:v>
                </c:pt>
                <c:pt idx="1">
                  <c:v>Landmand</c:v>
                </c:pt>
                <c:pt idx="2">
                  <c:v>Direktør</c:v>
                </c:pt>
                <c:pt idx="3">
                  <c:v>Innovator</c:v>
                </c:pt>
              </c:strCache>
            </c:strRef>
          </c:cat>
          <c:val>
            <c:numRef>
              <c:f>'5'!$G$11:$J$11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96-4FFF-A79D-EB92428CD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530944"/>
        <c:axId val="174532480"/>
      </c:radarChart>
      <c:catAx>
        <c:axId val="17453094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200"/>
            </a:pPr>
            <a:endParaRPr lang="da-DK"/>
          </a:p>
        </c:txPr>
        <c:crossAx val="174532480"/>
        <c:crosses val="autoZero"/>
        <c:auto val="1"/>
        <c:lblAlgn val="ctr"/>
        <c:lblOffset val="100"/>
        <c:noMultiLvlLbl val="0"/>
      </c:catAx>
      <c:valAx>
        <c:axId val="174532480"/>
        <c:scaling>
          <c:orientation val="minMax"/>
          <c:max val="10"/>
          <c:min val="0"/>
        </c:scaling>
        <c:delete val="0"/>
        <c:axPos val="l"/>
        <c:majorGridlines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</c:majorGridlines>
        <c:numFmt formatCode="#,##0" sourceLinked="0"/>
        <c:majorTickMark val="cross"/>
        <c:minorTickMark val="none"/>
        <c:tickLblPos val="high"/>
        <c:crossAx val="174530944"/>
        <c:crosses val="autoZero"/>
        <c:crossBetween val="between"/>
        <c:majorUnit val="2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</c:sp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'5'!$F$3</c:f>
              <c:strCache>
                <c:ptCount val="1"/>
                <c:pt idx="0">
                  <c:v>"Opgave"</c:v>
                </c:pt>
              </c:strCache>
            </c:strRef>
          </c:tx>
          <c:marker>
            <c:symbol val="none"/>
          </c:marker>
          <c:cat>
            <c:strRef>
              <c:f>'5'!$F$4:$F$10</c:f>
              <c:strCache>
                <c:ptCount val="7"/>
                <c:pt idx="0">
                  <c:v>Landmand 5</c:v>
                </c:pt>
                <c:pt idx="1">
                  <c:v>Leder</c:v>
                </c:pt>
                <c:pt idx="2">
                  <c:v>Netværk</c:v>
                </c:pt>
                <c:pt idx="3">
                  <c:v>Produktion</c:v>
                </c:pt>
                <c:pt idx="4">
                  <c:v>Fornyelse</c:v>
                </c:pt>
                <c:pt idx="5">
                  <c:v>Virksomheden</c:v>
                </c:pt>
                <c:pt idx="6">
                  <c:v>Fremtiden</c:v>
                </c:pt>
              </c:strCache>
            </c:strRef>
          </c:cat>
          <c:val>
            <c:numRef>
              <c:f>'5'!$F$14:$L$14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47-4217-8126-B20FC39F7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548480"/>
        <c:axId val="174550016"/>
      </c:radarChart>
      <c:catAx>
        <c:axId val="174548480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crossAx val="174550016"/>
        <c:crosses val="autoZero"/>
        <c:auto val="1"/>
        <c:lblAlgn val="ctr"/>
        <c:lblOffset val="100"/>
        <c:noMultiLvlLbl val="0"/>
      </c:catAx>
      <c:valAx>
        <c:axId val="174550016"/>
        <c:scaling>
          <c:orientation val="minMax"/>
          <c:max val="10"/>
          <c:min val="0"/>
        </c:scaling>
        <c:delete val="0"/>
        <c:axPos val="l"/>
        <c:majorGridlines/>
        <c:numFmt formatCode="#,##0" sourceLinked="0"/>
        <c:majorTickMark val="cross"/>
        <c:minorTickMark val="none"/>
        <c:tickLblPos val="high"/>
        <c:crossAx val="174548480"/>
        <c:crosses val="autoZero"/>
        <c:crossBetween val="between"/>
        <c:majorUnit val="2"/>
      </c:valAx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</c:spPr>
  <c:txPr>
    <a:bodyPr/>
    <a:lstStyle/>
    <a:p>
      <a:pPr>
        <a:defRPr sz="800"/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'6'!$G$2</c:f>
              <c:strCache>
                <c:ptCount val="1"/>
                <c:pt idx="0">
                  <c:v>"Titel"</c:v>
                </c:pt>
              </c:strCache>
            </c:strRef>
          </c:tx>
          <c:spPr>
            <a:ln>
              <a:solidFill>
                <a:srgbClr val="660066"/>
              </a:solidFill>
            </a:ln>
          </c:spPr>
          <c:marker>
            <c:symbol val="none"/>
          </c:marker>
          <c:cat>
            <c:strRef>
              <c:f>'6'!$G$3:$J$3</c:f>
              <c:strCache>
                <c:ptCount val="4"/>
                <c:pt idx="0">
                  <c:v>LL</c:v>
                </c:pt>
                <c:pt idx="1">
                  <c:v>Landmand</c:v>
                </c:pt>
                <c:pt idx="2">
                  <c:v>Direktør</c:v>
                </c:pt>
                <c:pt idx="3">
                  <c:v>Innovator</c:v>
                </c:pt>
              </c:strCache>
            </c:strRef>
          </c:cat>
          <c:val>
            <c:numRef>
              <c:f>'6'!$G$11:$J$11</c:f>
              <c:numCache>
                <c:formatCode>0</c:formatCode>
                <c:ptCount val="4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A8-413B-9FD9-36B41E4D6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767104"/>
        <c:axId val="174588672"/>
      </c:radarChart>
      <c:catAx>
        <c:axId val="17476710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200"/>
            </a:pPr>
            <a:endParaRPr lang="da-DK"/>
          </a:p>
        </c:txPr>
        <c:crossAx val="174588672"/>
        <c:crosses val="autoZero"/>
        <c:auto val="1"/>
        <c:lblAlgn val="ctr"/>
        <c:lblOffset val="100"/>
        <c:noMultiLvlLbl val="0"/>
      </c:catAx>
      <c:valAx>
        <c:axId val="174588672"/>
        <c:scaling>
          <c:orientation val="minMax"/>
          <c:max val="10"/>
          <c:min val="0"/>
        </c:scaling>
        <c:delete val="0"/>
        <c:axPos val="l"/>
        <c:majorGridlines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</c:majorGridlines>
        <c:numFmt formatCode="#,##0" sourceLinked="0"/>
        <c:majorTickMark val="cross"/>
        <c:minorTickMark val="none"/>
        <c:tickLblPos val="high"/>
        <c:crossAx val="174767104"/>
        <c:crosses val="autoZero"/>
        <c:crossBetween val="between"/>
        <c:majorUnit val="2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</c:sp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'6'!$F$3</c:f>
              <c:strCache>
                <c:ptCount val="1"/>
                <c:pt idx="0">
                  <c:v>"Opgave"</c:v>
                </c:pt>
              </c:strCache>
            </c:strRef>
          </c:tx>
          <c:marker>
            <c:symbol val="none"/>
          </c:marker>
          <c:cat>
            <c:strRef>
              <c:f>'6'!$F$4:$F$10</c:f>
              <c:strCache>
                <c:ptCount val="7"/>
                <c:pt idx="0">
                  <c:v>Lars Landmand</c:v>
                </c:pt>
                <c:pt idx="1">
                  <c:v>Leder</c:v>
                </c:pt>
                <c:pt idx="2">
                  <c:v>Netværk</c:v>
                </c:pt>
                <c:pt idx="3">
                  <c:v>Produktion</c:v>
                </c:pt>
                <c:pt idx="4">
                  <c:v>Fornyelse</c:v>
                </c:pt>
                <c:pt idx="5">
                  <c:v>Virksomheden</c:v>
                </c:pt>
                <c:pt idx="6">
                  <c:v>Fremtiden</c:v>
                </c:pt>
              </c:strCache>
            </c:strRef>
          </c:cat>
          <c:val>
            <c:numRef>
              <c:f>'6'!$F$14:$L$14</c:f>
              <c:numCache>
                <c:formatCode>0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DD-490D-80D0-D94D0EBF5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637440"/>
        <c:axId val="174638976"/>
      </c:radarChart>
      <c:catAx>
        <c:axId val="174637440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crossAx val="174638976"/>
        <c:crosses val="autoZero"/>
        <c:auto val="1"/>
        <c:lblAlgn val="ctr"/>
        <c:lblOffset val="100"/>
        <c:noMultiLvlLbl val="0"/>
      </c:catAx>
      <c:valAx>
        <c:axId val="174638976"/>
        <c:scaling>
          <c:orientation val="minMax"/>
          <c:max val="10"/>
          <c:min val="0"/>
        </c:scaling>
        <c:delete val="0"/>
        <c:axPos val="l"/>
        <c:majorGridlines/>
        <c:numFmt formatCode="#,##0" sourceLinked="0"/>
        <c:majorTickMark val="cross"/>
        <c:minorTickMark val="none"/>
        <c:tickLblPos val="high"/>
        <c:crossAx val="174637440"/>
        <c:crosses val="autoZero"/>
        <c:crossBetween val="between"/>
        <c:majorUnit val="2"/>
      </c:valAx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</c:spPr>
  <c:txPr>
    <a:bodyPr/>
    <a:lstStyle/>
    <a:p>
      <a:pPr>
        <a:defRPr sz="800"/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'7'!$G$2</c:f>
              <c:strCache>
                <c:ptCount val="1"/>
                <c:pt idx="0">
                  <c:v>"Titel"</c:v>
                </c:pt>
              </c:strCache>
            </c:strRef>
          </c:tx>
          <c:spPr>
            <a:ln>
              <a:solidFill>
                <a:srgbClr val="660066"/>
              </a:solidFill>
            </a:ln>
          </c:spPr>
          <c:marker>
            <c:symbol val="none"/>
          </c:marker>
          <c:cat>
            <c:strRef>
              <c:f>'7'!$G$3:$J$3</c:f>
              <c:strCache>
                <c:ptCount val="4"/>
                <c:pt idx="0">
                  <c:v>TECH</c:v>
                </c:pt>
                <c:pt idx="1">
                  <c:v>Landmand</c:v>
                </c:pt>
                <c:pt idx="2">
                  <c:v>Direktør</c:v>
                </c:pt>
                <c:pt idx="3">
                  <c:v>Innovator</c:v>
                </c:pt>
              </c:strCache>
            </c:strRef>
          </c:cat>
          <c:val>
            <c:numRef>
              <c:f>'7'!$G$11:$J$11</c:f>
              <c:numCache>
                <c:formatCode>0</c:formatCode>
                <c:ptCount val="4"/>
                <c:pt idx="0">
                  <c:v>7</c:v>
                </c:pt>
                <c:pt idx="1">
                  <c:v>8.5714285714285712</c:v>
                </c:pt>
                <c:pt idx="2">
                  <c:v>7.5714285714285712</c:v>
                </c:pt>
                <c:pt idx="3">
                  <c:v>6.5714285714285712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D4-4B2D-A862-B02553395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856064"/>
        <c:axId val="174857600"/>
      </c:radarChart>
      <c:catAx>
        <c:axId val="17485606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200"/>
            </a:pPr>
            <a:endParaRPr lang="da-DK"/>
          </a:p>
        </c:txPr>
        <c:crossAx val="174857600"/>
        <c:crosses val="autoZero"/>
        <c:auto val="1"/>
        <c:lblAlgn val="ctr"/>
        <c:lblOffset val="100"/>
        <c:noMultiLvlLbl val="0"/>
      </c:catAx>
      <c:valAx>
        <c:axId val="174857600"/>
        <c:scaling>
          <c:orientation val="minMax"/>
          <c:max val="10"/>
          <c:min val="0"/>
        </c:scaling>
        <c:delete val="0"/>
        <c:axPos val="l"/>
        <c:majorGridlines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</c:majorGridlines>
        <c:numFmt formatCode="#,##0" sourceLinked="0"/>
        <c:majorTickMark val="cross"/>
        <c:minorTickMark val="none"/>
        <c:tickLblPos val="high"/>
        <c:crossAx val="174856064"/>
        <c:crosses val="autoZero"/>
        <c:crossBetween val="between"/>
        <c:majorUnit val="2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</c:sp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'7'!$F$3</c:f>
              <c:strCache>
                <c:ptCount val="1"/>
                <c:pt idx="0">
                  <c:v>"Opgave"</c:v>
                </c:pt>
              </c:strCache>
            </c:strRef>
          </c:tx>
          <c:marker>
            <c:symbol val="none"/>
          </c:marker>
          <c:cat>
            <c:strRef>
              <c:f>'7'!$F$4:$F$10</c:f>
              <c:strCache>
                <c:ptCount val="7"/>
                <c:pt idx="0">
                  <c:v>Tenna</c:v>
                </c:pt>
                <c:pt idx="1">
                  <c:v>Leder</c:v>
                </c:pt>
                <c:pt idx="2">
                  <c:v>Netværk</c:v>
                </c:pt>
                <c:pt idx="3">
                  <c:v>Produktion</c:v>
                </c:pt>
                <c:pt idx="4">
                  <c:v>Fornyelse</c:v>
                </c:pt>
                <c:pt idx="5">
                  <c:v>Virksomheden</c:v>
                </c:pt>
                <c:pt idx="6">
                  <c:v>Fremtiden</c:v>
                </c:pt>
              </c:strCache>
            </c:strRef>
          </c:cat>
          <c:val>
            <c:numRef>
              <c:f>'7'!$F$14:$L$14</c:f>
              <c:numCache>
                <c:formatCode>0</c:formatCode>
                <c:ptCount val="7"/>
                <c:pt idx="0">
                  <c:v>9.25</c:v>
                </c:pt>
                <c:pt idx="1">
                  <c:v>9</c:v>
                </c:pt>
                <c:pt idx="2">
                  <c:v>7.5</c:v>
                </c:pt>
                <c:pt idx="3">
                  <c:v>3</c:v>
                </c:pt>
                <c:pt idx="4">
                  <c:v>9</c:v>
                </c:pt>
                <c:pt idx="5">
                  <c:v>5.5</c:v>
                </c:pt>
                <c:pt idx="6">
                  <c:v>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02-44DD-B69F-4F34C736F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894080"/>
        <c:axId val="174895872"/>
      </c:radarChart>
      <c:catAx>
        <c:axId val="174894080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crossAx val="174895872"/>
        <c:crosses val="autoZero"/>
        <c:auto val="1"/>
        <c:lblAlgn val="ctr"/>
        <c:lblOffset val="100"/>
        <c:noMultiLvlLbl val="0"/>
      </c:catAx>
      <c:valAx>
        <c:axId val="174895872"/>
        <c:scaling>
          <c:orientation val="minMax"/>
          <c:max val="10"/>
          <c:min val="0"/>
        </c:scaling>
        <c:delete val="0"/>
        <c:axPos val="l"/>
        <c:majorGridlines/>
        <c:numFmt formatCode="#,##0" sourceLinked="0"/>
        <c:majorTickMark val="cross"/>
        <c:minorTickMark val="none"/>
        <c:tickLblPos val="high"/>
        <c:crossAx val="174894080"/>
        <c:crosses val="autoZero"/>
        <c:crossBetween val="between"/>
        <c:majorUnit val="2"/>
      </c:valAx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</c:spPr>
  <c:txPr>
    <a:bodyPr/>
    <a:lstStyle/>
    <a:p>
      <a:pPr>
        <a:defRPr sz="800"/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'8'!$G$2</c:f>
              <c:strCache>
                <c:ptCount val="1"/>
                <c:pt idx="0">
                  <c:v>"Titel"</c:v>
                </c:pt>
              </c:strCache>
            </c:strRef>
          </c:tx>
          <c:spPr>
            <a:ln>
              <a:solidFill>
                <a:srgbClr val="660066"/>
              </a:solidFill>
            </a:ln>
          </c:spPr>
          <c:marker>
            <c:symbol val="none"/>
          </c:marker>
          <c:cat>
            <c:strRef>
              <c:f>'8'!$G$3:$J$3</c:f>
              <c:strCache>
                <c:ptCount val="4"/>
                <c:pt idx="0">
                  <c:v>MNMI</c:v>
                </c:pt>
                <c:pt idx="1">
                  <c:v>Landmand</c:v>
                </c:pt>
                <c:pt idx="2">
                  <c:v>Direktør</c:v>
                </c:pt>
                <c:pt idx="3">
                  <c:v>Innovator</c:v>
                </c:pt>
              </c:strCache>
            </c:strRef>
          </c:cat>
          <c:val>
            <c:numRef>
              <c:f>'8'!$G$11:$J$11</c:f>
              <c:numCache>
                <c:formatCode>0</c:formatCode>
                <c:ptCount val="4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3.1428571428571428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2F-435C-A41C-9E31D2C61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096576"/>
        <c:axId val="175098112"/>
      </c:radarChart>
      <c:catAx>
        <c:axId val="17509657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200"/>
            </a:pPr>
            <a:endParaRPr lang="da-DK"/>
          </a:p>
        </c:txPr>
        <c:crossAx val="175098112"/>
        <c:crosses val="autoZero"/>
        <c:auto val="1"/>
        <c:lblAlgn val="ctr"/>
        <c:lblOffset val="100"/>
        <c:noMultiLvlLbl val="0"/>
      </c:catAx>
      <c:valAx>
        <c:axId val="175098112"/>
        <c:scaling>
          <c:orientation val="minMax"/>
          <c:max val="10"/>
          <c:min val="0"/>
        </c:scaling>
        <c:delete val="0"/>
        <c:axPos val="l"/>
        <c:majorGridlines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</c:majorGridlines>
        <c:numFmt formatCode="#,##0" sourceLinked="0"/>
        <c:majorTickMark val="cross"/>
        <c:minorTickMark val="none"/>
        <c:tickLblPos val="high"/>
        <c:crossAx val="175096576"/>
        <c:crosses val="autoZero"/>
        <c:crossBetween val="between"/>
        <c:majorUnit val="2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</c:sp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'8'!$F$3</c:f>
              <c:strCache>
                <c:ptCount val="1"/>
                <c:pt idx="0">
                  <c:v>"Opgave"</c:v>
                </c:pt>
              </c:strCache>
            </c:strRef>
          </c:tx>
          <c:marker>
            <c:symbol val="none"/>
          </c:marker>
          <c:cat>
            <c:strRef>
              <c:f>'8'!$F$4:$F$10</c:f>
              <c:strCache>
                <c:ptCount val="7"/>
                <c:pt idx="0">
                  <c:v>Mille</c:v>
                </c:pt>
                <c:pt idx="1">
                  <c:v>Leder</c:v>
                </c:pt>
                <c:pt idx="2">
                  <c:v>Netværk</c:v>
                </c:pt>
                <c:pt idx="3">
                  <c:v>Produktion</c:v>
                </c:pt>
                <c:pt idx="4">
                  <c:v>Fornyelse</c:v>
                </c:pt>
                <c:pt idx="5">
                  <c:v>Virksomheden</c:v>
                </c:pt>
                <c:pt idx="6">
                  <c:v>Fremtiden</c:v>
                </c:pt>
              </c:strCache>
            </c:strRef>
          </c:cat>
          <c:val>
            <c:numRef>
              <c:f>'8'!$F$14:$L$14</c:f>
              <c:numCache>
                <c:formatCode>0</c:formatCode>
                <c:ptCount val="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5-4B66-BA44-EADF76D1A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511424"/>
        <c:axId val="175518080"/>
      </c:radarChart>
      <c:catAx>
        <c:axId val="175511424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crossAx val="175518080"/>
        <c:crosses val="autoZero"/>
        <c:auto val="1"/>
        <c:lblAlgn val="ctr"/>
        <c:lblOffset val="100"/>
        <c:noMultiLvlLbl val="0"/>
      </c:catAx>
      <c:valAx>
        <c:axId val="175518080"/>
        <c:scaling>
          <c:orientation val="minMax"/>
          <c:max val="10"/>
          <c:min val="0"/>
        </c:scaling>
        <c:delete val="0"/>
        <c:axPos val="l"/>
        <c:majorGridlines/>
        <c:numFmt formatCode="#,##0" sourceLinked="0"/>
        <c:majorTickMark val="cross"/>
        <c:minorTickMark val="none"/>
        <c:tickLblPos val="high"/>
        <c:crossAx val="175511424"/>
        <c:crosses val="autoZero"/>
        <c:crossBetween val="between"/>
        <c:majorUnit val="2"/>
      </c:valAx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</c:spPr>
  <c:txPr>
    <a:bodyPr/>
    <a:lstStyle/>
    <a:p>
      <a:pPr>
        <a:defRPr sz="800"/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Overblik!$B$3</c:f>
              <c:strCache>
                <c:ptCount val="1"/>
                <c:pt idx="0">
                  <c:v>Landmand 1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strRef>
              <c:f>Overblik!$D$2:$J$2</c:f>
              <c:strCache>
                <c:ptCount val="7"/>
                <c:pt idx="0">
                  <c:v>Person</c:v>
                </c:pt>
                <c:pt idx="1">
                  <c:v>Leder</c:v>
                </c:pt>
                <c:pt idx="2">
                  <c:v>Netværk</c:v>
                </c:pt>
                <c:pt idx="3">
                  <c:v>Produktion</c:v>
                </c:pt>
                <c:pt idx="4">
                  <c:v>Fornyelse</c:v>
                </c:pt>
                <c:pt idx="5">
                  <c:v>Virksomhed</c:v>
                </c:pt>
                <c:pt idx="6">
                  <c:v>Fremtiden</c:v>
                </c:pt>
              </c:strCache>
            </c:strRef>
          </c:cat>
          <c:val>
            <c:numRef>
              <c:f>Overblik!$D$3:$J$3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05-4B2E-97F2-87829130231D}"/>
            </c:ext>
          </c:extLst>
        </c:ser>
        <c:ser>
          <c:idx val="1"/>
          <c:order val="1"/>
          <c:tx>
            <c:strRef>
              <c:f>Overblik!$B$4</c:f>
              <c:strCache>
                <c:ptCount val="1"/>
                <c:pt idx="0">
                  <c:v>Landmand 2</c:v>
                </c:pt>
              </c:strCache>
            </c:strRef>
          </c:tx>
          <c:marker>
            <c:symbol val="none"/>
          </c:marker>
          <c:cat>
            <c:strRef>
              <c:f>Overblik!$D$2:$J$2</c:f>
              <c:strCache>
                <c:ptCount val="7"/>
                <c:pt idx="0">
                  <c:v>Person</c:v>
                </c:pt>
                <c:pt idx="1">
                  <c:v>Leder</c:v>
                </c:pt>
                <c:pt idx="2">
                  <c:v>Netværk</c:v>
                </c:pt>
                <c:pt idx="3">
                  <c:v>Produktion</c:v>
                </c:pt>
                <c:pt idx="4">
                  <c:v>Fornyelse</c:v>
                </c:pt>
                <c:pt idx="5">
                  <c:v>Virksomhed</c:v>
                </c:pt>
                <c:pt idx="6">
                  <c:v>Fremtiden</c:v>
                </c:pt>
              </c:strCache>
            </c:strRef>
          </c:cat>
          <c:val>
            <c:numRef>
              <c:f>Overblik!$D$4:$J$4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05-4B2E-97F2-87829130231D}"/>
            </c:ext>
          </c:extLst>
        </c:ser>
        <c:ser>
          <c:idx val="10"/>
          <c:order val="2"/>
          <c:tx>
            <c:strRef>
              <c:f>Overblik!$B$5</c:f>
              <c:strCache>
                <c:ptCount val="1"/>
                <c:pt idx="0">
                  <c:v>Landmand 3</c:v>
                </c:pt>
              </c:strCache>
            </c:strRef>
          </c:tx>
          <c:marker>
            <c:symbol val="none"/>
          </c:marker>
          <c:cat>
            <c:strRef>
              <c:f>Overblik!$D$2:$J$2</c:f>
              <c:strCache>
                <c:ptCount val="7"/>
                <c:pt idx="0">
                  <c:v>Person</c:v>
                </c:pt>
                <c:pt idx="1">
                  <c:v>Leder</c:v>
                </c:pt>
                <c:pt idx="2">
                  <c:v>Netværk</c:v>
                </c:pt>
                <c:pt idx="3">
                  <c:v>Produktion</c:v>
                </c:pt>
                <c:pt idx="4">
                  <c:v>Fornyelse</c:v>
                </c:pt>
                <c:pt idx="5">
                  <c:v>Virksomhed</c:v>
                </c:pt>
                <c:pt idx="6">
                  <c:v>Fremtiden</c:v>
                </c:pt>
              </c:strCache>
            </c:strRef>
          </c:cat>
          <c:val>
            <c:numRef>
              <c:f>Overblik!$D$5:$J$5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05-4B2E-97F2-87829130231D}"/>
            </c:ext>
          </c:extLst>
        </c:ser>
        <c:ser>
          <c:idx val="3"/>
          <c:order val="3"/>
          <c:tx>
            <c:strRef>
              <c:f>Overblik!$B$6</c:f>
              <c:strCache>
                <c:ptCount val="1"/>
                <c:pt idx="0">
                  <c:v>Landmand 4</c:v>
                </c:pt>
              </c:strCache>
            </c:strRef>
          </c:tx>
          <c:marker>
            <c:symbol val="none"/>
          </c:marker>
          <c:val>
            <c:numRef>
              <c:f>Overblik!$D$6:$J$6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05-4B2E-97F2-87829130231D}"/>
            </c:ext>
          </c:extLst>
        </c:ser>
        <c:ser>
          <c:idx val="4"/>
          <c:order val="4"/>
          <c:tx>
            <c:strRef>
              <c:f>Overblik!$B$7</c:f>
              <c:strCache>
                <c:ptCount val="1"/>
                <c:pt idx="0">
                  <c:v>Landmand 5</c:v>
                </c:pt>
              </c:strCache>
            </c:strRef>
          </c:tx>
          <c:marker>
            <c:symbol val="none"/>
          </c:marker>
          <c:val>
            <c:numRef>
              <c:f>Overblik!$D$7:$J$7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105-4B2E-97F2-87829130231D}"/>
            </c:ext>
          </c:extLst>
        </c:ser>
        <c:ser>
          <c:idx val="5"/>
          <c:order val="5"/>
          <c:tx>
            <c:strRef>
              <c:f>Overblik!$B$8</c:f>
              <c:strCache>
                <c:ptCount val="1"/>
                <c:pt idx="0">
                  <c:v>Lars Landmand</c:v>
                </c:pt>
              </c:strCache>
            </c:strRef>
          </c:tx>
          <c:marker>
            <c:symbol val="none"/>
          </c:marker>
          <c:val>
            <c:numRef>
              <c:f>Overblik!$D$8:$J$8</c:f>
              <c:numCache>
                <c:formatCode>0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105-4B2E-97F2-87829130231D}"/>
            </c:ext>
          </c:extLst>
        </c:ser>
        <c:ser>
          <c:idx val="6"/>
          <c:order val="6"/>
          <c:tx>
            <c:strRef>
              <c:f>Overblik!$B$9</c:f>
              <c:strCache>
                <c:ptCount val="1"/>
                <c:pt idx="0">
                  <c:v>Tenna</c:v>
                </c:pt>
              </c:strCache>
            </c:strRef>
          </c:tx>
          <c:marker>
            <c:symbol val="none"/>
          </c:marker>
          <c:val>
            <c:numRef>
              <c:f>Overblik!$D$9:$J$9</c:f>
              <c:numCache>
                <c:formatCode>0</c:formatCode>
                <c:ptCount val="7"/>
                <c:pt idx="0">
                  <c:v>9.25</c:v>
                </c:pt>
                <c:pt idx="1">
                  <c:v>9</c:v>
                </c:pt>
                <c:pt idx="2">
                  <c:v>7.5</c:v>
                </c:pt>
                <c:pt idx="3">
                  <c:v>3</c:v>
                </c:pt>
                <c:pt idx="4">
                  <c:v>9</c:v>
                </c:pt>
                <c:pt idx="5">
                  <c:v>5.5</c:v>
                </c:pt>
                <c:pt idx="6">
                  <c:v>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105-4B2E-97F2-87829130231D}"/>
            </c:ext>
          </c:extLst>
        </c:ser>
        <c:ser>
          <c:idx val="7"/>
          <c:order val="7"/>
          <c:tx>
            <c:strRef>
              <c:f>Overblik!$B$10</c:f>
              <c:strCache>
                <c:ptCount val="1"/>
                <c:pt idx="0">
                  <c:v>Mille</c:v>
                </c:pt>
              </c:strCache>
            </c:strRef>
          </c:tx>
          <c:marker>
            <c:symbol val="none"/>
          </c:marker>
          <c:val>
            <c:numRef>
              <c:f>Overblik!$D$10:$J$10</c:f>
              <c:numCache>
                <c:formatCode>0</c:formatCode>
                <c:ptCount val="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105-4B2E-97F2-87829130231D}"/>
            </c:ext>
          </c:extLst>
        </c:ser>
        <c:ser>
          <c:idx val="2"/>
          <c:order val="8"/>
          <c:tx>
            <c:strRef>
              <c:f>Overblik!$B$11</c:f>
              <c:strCache>
                <c:ptCount val="1"/>
                <c:pt idx="0">
                  <c:v>Snit</c:v>
                </c:pt>
              </c:strCache>
            </c:strRef>
          </c:tx>
          <c:spPr>
            <a:ln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strRef>
              <c:f>Overblik!$D$2:$J$2</c:f>
              <c:strCache>
                <c:ptCount val="7"/>
                <c:pt idx="0">
                  <c:v>Person</c:v>
                </c:pt>
                <c:pt idx="1">
                  <c:v>Leder</c:v>
                </c:pt>
                <c:pt idx="2">
                  <c:v>Netværk</c:v>
                </c:pt>
                <c:pt idx="3">
                  <c:v>Produktion</c:v>
                </c:pt>
                <c:pt idx="4">
                  <c:v>Fornyelse</c:v>
                </c:pt>
                <c:pt idx="5">
                  <c:v>Virksomhed</c:v>
                </c:pt>
                <c:pt idx="6">
                  <c:v>Fremtiden</c:v>
                </c:pt>
              </c:strCache>
            </c:strRef>
          </c:cat>
          <c:val>
            <c:numRef>
              <c:f>Overblik!$D$11:$J$11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105-4B2E-97F2-878291302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188160"/>
        <c:axId val="170194048"/>
      </c:radarChart>
      <c:catAx>
        <c:axId val="17018816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70194048"/>
        <c:crosses val="autoZero"/>
        <c:auto val="1"/>
        <c:lblAlgn val="ctr"/>
        <c:lblOffset val="100"/>
        <c:noMultiLvlLbl val="0"/>
      </c:catAx>
      <c:valAx>
        <c:axId val="170194048"/>
        <c:scaling>
          <c:orientation val="minMax"/>
          <c:max val="1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70188160"/>
        <c:crosses val="autoZero"/>
        <c:crossBetween val="between"/>
        <c:majorUnit val="2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38100"/>
  </c:spPr>
  <c:txPr>
    <a:bodyPr/>
    <a:lstStyle/>
    <a:p>
      <a:pPr>
        <a:defRPr sz="1200"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'1'!$G$2</c:f>
              <c:strCache>
                <c:ptCount val="1"/>
                <c:pt idx="0">
                  <c:v>"Titel"</c:v>
                </c:pt>
              </c:strCache>
            </c:strRef>
          </c:tx>
          <c:spPr>
            <a:ln>
              <a:solidFill>
                <a:srgbClr val="660066"/>
              </a:solidFill>
            </a:ln>
          </c:spPr>
          <c:marker>
            <c:symbol val="none"/>
          </c:marker>
          <c:cat>
            <c:strRef>
              <c:f>'1'!$G$3:$J$3</c:f>
              <c:strCache>
                <c:ptCount val="4"/>
                <c:pt idx="0">
                  <c:v>L1</c:v>
                </c:pt>
                <c:pt idx="1">
                  <c:v>Landmand</c:v>
                </c:pt>
                <c:pt idx="2">
                  <c:v>Direktør</c:v>
                </c:pt>
                <c:pt idx="3">
                  <c:v>Innovator</c:v>
                </c:pt>
              </c:strCache>
            </c:strRef>
          </c:cat>
          <c:val>
            <c:numRef>
              <c:f>'1'!$G$11:$J$11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59-4E09-99F4-85771B863B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185664"/>
        <c:axId val="171187200"/>
      </c:radarChart>
      <c:catAx>
        <c:axId val="17118566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200"/>
            </a:pPr>
            <a:endParaRPr lang="da-DK"/>
          </a:p>
        </c:txPr>
        <c:crossAx val="171187200"/>
        <c:crosses val="autoZero"/>
        <c:auto val="1"/>
        <c:lblAlgn val="ctr"/>
        <c:lblOffset val="100"/>
        <c:noMultiLvlLbl val="0"/>
      </c:catAx>
      <c:valAx>
        <c:axId val="171187200"/>
        <c:scaling>
          <c:orientation val="minMax"/>
          <c:max val="10"/>
          <c:min val="0"/>
        </c:scaling>
        <c:delete val="0"/>
        <c:axPos val="l"/>
        <c:majorGridlines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</c:majorGridlines>
        <c:numFmt formatCode="#,##0" sourceLinked="0"/>
        <c:majorTickMark val="cross"/>
        <c:minorTickMark val="none"/>
        <c:tickLblPos val="high"/>
        <c:crossAx val="171185664"/>
        <c:crosses val="autoZero"/>
        <c:crossBetween val="between"/>
        <c:majorUnit val="2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</c:sp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'1'!$F$3</c:f>
              <c:strCache>
                <c:ptCount val="1"/>
                <c:pt idx="0">
                  <c:v>"Opgave"</c:v>
                </c:pt>
              </c:strCache>
            </c:strRef>
          </c:tx>
          <c:marker>
            <c:symbol val="none"/>
          </c:marker>
          <c:cat>
            <c:strRef>
              <c:f>'1'!$F$4:$F$10</c:f>
              <c:strCache>
                <c:ptCount val="7"/>
                <c:pt idx="0">
                  <c:v>Landmand 1</c:v>
                </c:pt>
                <c:pt idx="1">
                  <c:v>Leder</c:v>
                </c:pt>
                <c:pt idx="2">
                  <c:v>Netværk</c:v>
                </c:pt>
                <c:pt idx="3">
                  <c:v>Produktion</c:v>
                </c:pt>
                <c:pt idx="4">
                  <c:v>Fornyelse</c:v>
                </c:pt>
                <c:pt idx="5">
                  <c:v>Virksomheden</c:v>
                </c:pt>
                <c:pt idx="6">
                  <c:v>Fremtiden</c:v>
                </c:pt>
              </c:strCache>
            </c:strRef>
          </c:cat>
          <c:val>
            <c:numRef>
              <c:f>'1'!$F$14:$L$14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AE-4252-8C87-606C31859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063744"/>
        <c:axId val="146065280"/>
      </c:radarChart>
      <c:catAx>
        <c:axId val="146063744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crossAx val="146065280"/>
        <c:crosses val="autoZero"/>
        <c:auto val="1"/>
        <c:lblAlgn val="ctr"/>
        <c:lblOffset val="100"/>
        <c:noMultiLvlLbl val="0"/>
      </c:catAx>
      <c:valAx>
        <c:axId val="146065280"/>
        <c:scaling>
          <c:orientation val="minMax"/>
          <c:max val="10"/>
          <c:min val="0"/>
        </c:scaling>
        <c:delete val="0"/>
        <c:axPos val="l"/>
        <c:majorGridlines/>
        <c:numFmt formatCode="#,##0" sourceLinked="0"/>
        <c:majorTickMark val="cross"/>
        <c:minorTickMark val="none"/>
        <c:tickLblPos val="high"/>
        <c:crossAx val="146063744"/>
        <c:crosses val="autoZero"/>
        <c:crossBetween val="between"/>
        <c:majorUnit val="2"/>
      </c:valAx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</c:spPr>
  <c:txPr>
    <a:bodyPr/>
    <a:lstStyle/>
    <a:p>
      <a:pPr>
        <a:defRPr sz="800"/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'2'!$F$3</c:f>
              <c:strCache>
                <c:ptCount val="1"/>
                <c:pt idx="0">
                  <c:v>"Opgave"</c:v>
                </c:pt>
              </c:strCache>
            </c:strRef>
          </c:tx>
          <c:marker>
            <c:symbol val="none"/>
          </c:marker>
          <c:cat>
            <c:strRef>
              <c:f>'2'!$F$4:$F$10</c:f>
              <c:strCache>
                <c:ptCount val="7"/>
                <c:pt idx="0">
                  <c:v>Landmand 2</c:v>
                </c:pt>
                <c:pt idx="1">
                  <c:v>Leder</c:v>
                </c:pt>
                <c:pt idx="2">
                  <c:v>Netværk</c:v>
                </c:pt>
                <c:pt idx="3">
                  <c:v>Produktion</c:v>
                </c:pt>
                <c:pt idx="4">
                  <c:v>Fornyelse</c:v>
                </c:pt>
                <c:pt idx="5">
                  <c:v>Virksomheden</c:v>
                </c:pt>
                <c:pt idx="6">
                  <c:v>Fremtiden</c:v>
                </c:pt>
              </c:strCache>
            </c:strRef>
          </c:cat>
          <c:val>
            <c:numRef>
              <c:f>'2'!$F$14:$L$14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7C-47B3-A818-44A95CBEE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241856"/>
        <c:axId val="171243392"/>
      </c:radarChart>
      <c:catAx>
        <c:axId val="171241856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crossAx val="171243392"/>
        <c:crosses val="autoZero"/>
        <c:auto val="1"/>
        <c:lblAlgn val="ctr"/>
        <c:lblOffset val="100"/>
        <c:noMultiLvlLbl val="0"/>
      </c:catAx>
      <c:valAx>
        <c:axId val="171243392"/>
        <c:scaling>
          <c:orientation val="minMax"/>
          <c:max val="10"/>
          <c:min val="0"/>
        </c:scaling>
        <c:delete val="0"/>
        <c:axPos val="l"/>
        <c:majorGridlines/>
        <c:numFmt formatCode="#,##0" sourceLinked="0"/>
        <c:majorTickMark val="cross"/>
        <c:minorTickMark val="none"/>
        <c:tickLblPos val="high"/>
        <c:crossAx val="171241856"/>
        <c:crosses val="autoZero"/>
        <c:crossBetween val="between"/>
        <c:majorUnit val="2"/>
      </c:valAx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</c:spPr>
  <c:txPr>
    <a:bodyPr/>
    <a:lstStyle/>
    <a:p>
      <a:pPr>
        <a:defRPr sz="800"/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'1'!$G$2</c:f>
              <c:strCache>
                <c:ptCount val="1"/>
                <c:pt idx="0">
                  <c:v>"Titel"</c:v>
                </c:pt>
              </c:strCache>
            </c:strRef>
          </c:tx>
          <c:spPr>
            <a:ln>
              <a:solidFill>
                <a:srgbClr val="660066"/>
              </a:solidFill>
            </a:ln>
          </c:spPr>
          <c:marker>
            <c:symbol val="none"/>
          </c:marker>
          <c:cat>
            <c:strRef>
              <c:f>'1'!$G$3:$J$3</c:f>
              <c:strCache>
                <c:ptCount val="4"/>
                <c:pt idx="0">
                  <c:v>L1</c:v>
                </c:pt>
                <c:pt idx="1">
                  <c:v>Landmand</c:v>
                </c:pt>
                <c:pt idx="2">
                  <c:v>Direktør</c:v>
                </c:pt>
                <c:pt idx="3">
                  <c:v>Innovator</c:v>
                </c:pt>
              </c:strCache>
            </c:strRef>
          </c:cat>
          <c:val>
            <c:numRef>
              <c:f>'1'!$G$11:$J$11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D7-4B3E-98F3-25DD6F7EE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254528"/>
        <c:axId val="173256064"/>
      </c:radarChart>
      <c:catAx>
        <c:axId val="17325452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200"/>
            </a:pPr>
            <a:endParaRPr lang="da-DK"/>
          </a:p>
        </c:txPr>
        <c:crossAx val="173256064"/>
        <c:crosses val="autoZero"/>
        <c:auto val="1"/>
        <c:lblAlgn val="ctr"/>
        <c:lblOffset val="100"/>
        <c:noMultiLvlLbl val="0"/>
      </c:catAx>
      <c:valAx>
        <c:axId val="173256064"/>
        <c:scaling>
          <c:orientation val="minMax"/>
          <c:max val="10"/>
          <c:min val="0"/>
        </c:scaling>
        <c:delete val="0"/>
        <c:axPos val="l"/>
        <c:majorGridlines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</c:majorGridlines>
        <c:numFmt formatCode="#,##0" sourceLinked="0"/>
        <c:majorTickMark val="cross"/>
        <c:minorTickMark val="none"/>
        <c:tickLblPos val="high"/>
        <c:crossAx val="173254528"/>
        <c:crosses val="autoZero"/>
        <c:crossBetween val="between"/>
        <c:majorUnit val="2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</c:sp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'3'!$G$2</c:f>
              <c:strCache>
                <c:ptCount val="1"/>
                <c:pt idx="0">
                  <c:v>"Titel"</c:v>
                </c:pt>
              </c:strCache>
            </c:strRef>
          </c:tx>
          <c:spPr>
            <a:ln>
              <a:solidFill>
                <a:srgbClr val="660066"/>
              </a:solidFill>
            </a:ln>
          </c:spPr>
          <c:marker>
            <c:symbol val="none"/>
          </c:marker>
          <c:cat>
            <c:strRef>
              <c:f>'3'!$G$3:$J$3</c:f>
              <c:strCache>
                <c:ptCount val="4"/>
                <c:pt idx="0">
                  <c:v>L3</c:v>
                </c:pt>
                <c:pt idx="1">
                  <c:v>Landmand</c:v>
                </c:pt>
                <c:pt idx="2">
                  <c:v>Direktør</c:v>
                </c:pt>
                <c:pt idx="3">
                  <c:v>Innovator</c:v>
                </c:pt>
              </c:strCache>
            </c:strRef>
          </c:cat>
          <c:val>
            <c:numRef>
              <c:f>'3'!$G$11:$J$11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AA-44C3-89D7-2DF6630FB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263488"/>
        <c:axId val="174936448"/>
      </c:radarChart>
      <c:catAx>
        <c:axId val="17326348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200"/>
            </a:pPr>
            <a:endParaRPr lang="da-DK"/>
          </a:p>
        </c:txPr>
        <c:crossAx val="174936448"/>
        <c:crosses val="autoZero"/>
        <c:auto val="1"/>
        <c:lblAlgn val="ctr"/>
        <c:lblOffset val="100"/>
        <c:noMultiLvlLbl val="0"/>
      </c:catAx>
      <c:valAx>
        <c:axId val="174936448"/>
        <c:scaling>
          <c:orientation val="minMax"/>
          <c:max val="10"/>
          <c:min val="0"/>
        </c:scaling>
        <c:delete val="0"/>
        <c:axPos val="l"/>
        <c:majorGridlines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</c:majorGridlines>
        <c:numFmt formatCode="#,##0" sourceLinked="0"/>
        <c:majorTickMark val="cross"/>
        <c:minorTickMark val="none"/>
        <c:tickLblPos val="high"/>
        <c:crossAx val="173263488"/>
        <c:crosses val="autoZero"/>
        <c:crossBetween val="between"/>
        <c:majorUnit val="2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</c:sp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'3'!$F$3</c:f>
              <c:strCache>
                <c:ptCount val="1"/>
                <c:pt idx="0">
                  <c:v>"Opgave"</c:v>
                </c:pt>
              </c:strCache>
            </c:strRef>
          </c:tx>
          <c:marker>
            <c:symbol val="none"/>
          </c:marker>
          <c:cat>
            <c:strRef>
              <c:f>'3'!$F$4:$F$10</c:f>
              <c:strCache>
                <c:ptCount val="7"/>
                <c:pt idx="0">
                  <c:v>Landmand 3</c:v>
                </c:pt>
                <c:pt idx="1">
                  <c:v>Leder</c:v>
                </c:pt>
                <c:pt idx="2">
                  <c:v>Netværk</c:v>
                </c:pt>
                <c:pt idx="3">
                  <c:v>Produktion</c:v>
                </c:pt>
                <c:pt idx="4">
                  <c:v>Fornyelse</c:v>
                </c:pt>
                <c:pt idx="5">
                  <c:v>Virksomheden</c:v>
                </c:pt>
                <c:pt idx="6">
                  <c:v>Fremtiden</c:v>
                </c:pt>
              </c:strCache>
            </c:strRef>
          </c:cat>
          <c:val>
            <c:numRef>
              <c:f>'3'!$F$14:$L$14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44-41C1-AF28-31E8B3597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968832"/>
        <c:axId val="174970368"/>
      </c:radarChart>
      <c:catAx>
        <c:axId val="17496883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crossAx val="174970368"/>
        <c:crosses val="autoZero"/>
        <c:auto val="1"/>
        <c:lblAlgn val="ctr"/>
        <c:lblOffset val="100"/>
        <c:noMultiLvlLbl val="0"/>
      </c:catAx>
      <c:valAx>
        <c:axId val="174970368"/>
        <c:scaling>
          <c:orientation val="minMax"/>
          <c:max val="10"/>
          <c:min val="0"/>
        </c:scaling>
        <c:delete val="0"/>
        <c:axPos val="l"/>
        <c:majorGridlines/>
        <c:numFmt formatCode="#,##0" sourceLinked="0"/>
        <c:majorTickMark val="cross"/>
        <c:minorTickMark val="none"/>
        <c:tickLblPos val="high"/>
        <c:crossAx val="174968832"/>
        <c:crosses val="autoZero"/>
        <c:crossBetween val="between"/>
        <c:majorUnit val="2"/>
      </c:valAx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</c:spPr>
  <c:txPr>
    <a:bodyPr/>
    <a:lstStyle/>
    <a:p>
      <a:pPr>
        <a:defRPr sz="800"/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'4'!$G$2</c:f>
              <c:strCache>
                <c:ptCount val="1"/>
                <c:pt idx="0">
                  <c:v>"Titel"</c:v>
                </c:pt>
              </c:strCache>
            </c:strRef>
          </c:tx>
          <c:spPr>
            <a:ln>
              <a:solidFill>
                <a:srgbClr val="660066"/>
              </a:solidFill>
            </a:ln>
          </c:spPr>
          <c:marker>
            <c:symbol val="none"/>
          </c:marker>
          <c:cat>
            <c:strRef>
              <c:f>'4'!$G$3:$J$3</c:f>
              <c:strCache>
                <c:ptCount val="4"/>
                <c:pt idx="0">
                  <c:v>L4</c:v>
                </c:pt>
                <c:pt idx="1">
                  <c:v>Landmand</c:v>
                </c:pt>
                <c:pt idx="2">
                  <c:v>Direktør</c:v>
                </c:pt>
                <c:pt idx="3">
                  <c:v>Innovator</c:v>
                </c:pt>
              </c:strCache>
            </c:strRef>
          </c:cat>
          <c:val>
            <c:numRef>
              <c:f>'4'!$G$11:$J$11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F6-46F7-B000-81F9CE41A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716416"/>
        <c:axId val="174717952"/>
      </c:radarChart>
      <c:catAx>
        <c:axId val="17471641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200"/>
            </a:pPr>
            <a:endParaRPr lang="da-DK"/>
          </a:p>
        </c:txPr>
        <c:crossAx val="174717952"/>
        <c:crosses val="autoZero"/>
        <c:auto val="1"/>
        <c:lblAlgn val="ctr"/>
        <c:lblOffset val="100"/>
        <c:noMultiLvlLbl val="0"/>
      </c:catAx>
      <c:valAx>
        <c:axId val="174717952"/>
        <c:scaling>
          <c:orientation val="minMax"/>
          <c:max val="10"/>
          <c:min val="0"/>
        </c:scaling>
        <c:delete val="0"/>
        <c:axPos val="l"/>
        <c:majorGridlines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</c:majorGridlines>
        <c:numFmt formatCode="#,##0" sourceLinked="0"/>
        <c:majorTickMark val="cross"/>
        <c:minorTickMark val="none"/>
        <c:tickLblPos val="high"/>
        <c:crossAx val="174716416"/>
        <c:crosses val="autoZero"/>
        <c:crossBetween val="between"/>
        <c:majorUnit val="2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</c:sp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7" Type="http://schemas.openxmlformats.org/officeDocument/2006/relationships/image" Target="../media/image4.jp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3.png"/><Relationship Id="rId5" Type="http://schemas.openxmlformats.org/officeDocument/2006/relationships/hyperlink" Target="https://ec.europa.eu/agriculture/index_da" TargetMode="External"/><Relationship Id="rId4" Type="http://schemas.openxmlformats.org/officeDocument/2006/relationships/image" Target="../media/image2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jpg"/><Relationship Id="rId1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8.jpg"/><Relationship Id="rId1" Type="http://schemas.openxmlformats.org/officeDocument/2006/relationships/image" Target="../media/image7.png"/><Relationship Id="rId4" Type="http://schemas.openxmlformats.org/officeDocument/2006/relationships/image" Target="../media/image6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4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png"/><Relationship Id="rId1" Type="http://schemas.openxmlformats.org/officeDocument/2006/relationships/chart" Target="../charts/chart5.xml"/><Relationship Id="rId4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2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image" Target="../media/image2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4" Type="http://schemas.openxmlformats.org/officeDocument/2006/relationships/image" Target="../media/image2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image" Target="../media/image2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4" Type="http://schemas.openxmlformats.org/officeDocument/2006/relationships/image" Target="../media/image2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326591</xdr:colOff>
      <xdr:row>12</xdr:row>
      <xdr:rowOff>14737</xdr:rowOff>
    </xdr:from>
    <xdr:to>
      <xdr:col>17</xdr:col>
      <xdr:colOff>1841</xdr:colOff>
      <xdr:row>38</xdr:row>
      <xdr:rowOff>101737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535234</xdr:colOff>
      <xdr:row>12</xdr:row>
      <xdr:rowOff>28344</xdr:rowOff>
    </xdr:from>
    <xdr:to>
      <xdr:col>8</xdr:col>
      <xdr:colOff>74413</xdr:colOff>
      <xdr:row>38</xdr:row>
      <xdr:rowOff>115344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530681</xdr:colOff>
      <xdr:row>39</xdr:row>
      <xdr:rowOff>95250</xdr:rowOff>
    </xdr:from>
    <xdr:to>
      <xdr:col>6</xdr:col>
      <xdr:colOff>121609</xdr:colOff>
      <xdr:row>64</xdr:row>
      <xdr:rowOff>12750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15788" y="8586107"/>
          <a:ext cx="4680000" cy="4680000"/>
        </a:xfrm>
        <a:prstGeom prst="rect">
          <a:avLst/>
        </a:prstGeom>
      </xdr:spPr>
    </xdr:pic>
    <xdr:clientData/>
  </xdr:twoCellAnchor>
  <xdr:twoCellAnchor editAs="oneCell">
    <xdr:from>
      <xdr:col>8</xdr:col>
      <xdr:colOff>979719</xdr:colOff>
      <xdr:row>39</xdr:row>
      <xdr:rowOff>94793</xdr:rowOff>
    </xdr:from>
    <xdr:to>
      <xdr:col>14</xdr:col>
      <xdr:colOff>298504</xdr:colOff>
      <xdr:row>64</xdr:row>
      <xdr:rowOff>12293</xdr:rowOff>
    </xdr:to>
    <xdr:pic>
      <xdr:nvPicPr>
        <xdr:cNvPr id="6" name="Billede 5" descr="Pardoks1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0540" y="8585650"/>
          <a:ext cx="4680000" cy="468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81644</xdr:colOff>
      <xdr:row>1</xdr:row>
      <xdr:rowOff>0</xdr:rowOff>
    </xdr:from>
    <xdr:to>
      <xdr:col>22</xdr:col>
      <xdr:colOff>167953</xdr:colOff>
      <xdr:row>8</xdr:row>
      <xdr:rowOff>13833</xdr:rowOff>
    </xdr:to>
    <xdr:pic>
      <xdr:nvPicPr>
        <xdr:cNvPr id="8" name="Billed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682108" y="1251857"/>
          <a:ext cx="3596952" cy="1347333"/>
        </a:xfrm>
        <a:prstGeom prst="rect">
          <a:avLst/>
        </a:prstGeom>
      </xdr:spPr>
    </xdr:pic>
    <xdr:clientData/>
  </xdr:twoCellAnchor>
  <xdr:twoCellAnchor editAs="oneCell">
    <xdr:from>
      <xdr:col>2</xdr:col>
      <xdr:colOff>394609</xdr:colOff>
      <xdr:row>0</xdr:row>
      <xdr:rowOff>81642</xdr:rowOff>
    </xdr:from>
    <xdr:to>
      <xdr:col>4</xdr:col>
      <xdr:colOff>59466</xdr:colOff>
      <xdr:row>0</xdr:row>
      <xdr:rowOff>1161642</xdr:rowOff>
    </xdr:to>
    <xdr:pic>
      <xdr:nvPicPr>
        <xdr:cNvPr id="9" name="Billed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67002" y="81642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352087</xdr:colOff>
      <xdr:row>0</xdr:row>
      <xdr:rowOff>81642</xdr:rowOff>
    </xdr:from>
    <xdr:to>
      <xdr:col>12</xdr:col>
      <xdr:colOff>44158</xdr:colOff>
      <xdr:row>0</xdr:row>
      <xdr:rowOff>1161642</xdr:rowOff>
    </xdr:to>
    <xdr:pic>
      <xdr:nvPicPr>
        <xdr:cNvPr id="10" name="Billede 9" descr="Pardoks1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0" r="1110" b="2222"/>
        <a:stretch/>
      </xdr:blipFill>
      <xdr:spPr>
        <a:xfrm>
          <a:off x="9999551" y="81642"/>
          <a:ext cx="1080000" cy="1080000"/>
        </a:xfrm>
        <a:prstGeom prst="ellipse">
          <a:avLst/>
        </a:prstGeom>
        <a:solidFill>
          <a:schemeClr val="bg1">
            <a:alpha val="95000"/>
          </a:schemeClr>
        </a:solidFill>
        <a:ln>
          <a:noFill/>
        </a:ln>
      </xdr:spPr>
    </xdr:pic>
    <xdr:clientData/>
  </xdr:twoCellAnchor>
  <xdr:twoCellAnchor editAs="oneCell">
    <xdr:from>
      <xdr:col>15</xdr:col>
      <xdr:colOff>530678</xdr:colOff>
      <xdr:row>0</xdr:row>
      <xdr:rowOff>108857</xdr:rowOff>
    </xdr:from>
    <xdr:to>
      <xdr:col>20</xdr:col>
      <xdr:colOff>131264</xdr:colOff>
      <xdr:row>0</xdr:row>
      <xdr:rowOff>993320</xdr:rowOff>
    </xdr:to>
    <xdr:pic>
      <xdr:nvPicPr>
        <xdr:cNvPr id="11" name="Billed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46035" y="108857"/>
          <a:ext cx="2526122" cy="88446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73025</xdr:colOff>
      <xdr:row>2</xdr:row>
      <xdr:rowOff>15875</xdr:rowOff>
    </xdr:from>
    <xdr:to>
      <xdr:col>8</xdr:col>
      <xdr:colOff>4017645</xdr:colOff>
      <xdr:row>10</xdr:row>
      <xdr:rowOff>185420</xdr:rowOff>
    </xdr:to>
    <xdr:pic>
      <xdr:nvPicPr>
        <xdr:cNvPr id="7" name="Billede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7025" y="396875"/>
          <a:ext cx="5344795" cy="16935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393700</xdr:colOff>
      <xdr:row>0</xdr:row>
      <xdr:rowOff>142876</xdr:rowOff>
    </xdr:from>
    <xdr:to>
      <xdr:col>1</xdr:col>
      <xdr:colOff>2413000</xdr:colOff>
      <xdr:row>10</xdr:row>
      <xdr:rowOff>28576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250" y="142876"/>
          <a:ext cx="2019300" cy="17907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1675666</xdr:colOff>
      <xdr:row>11</xdr:row>
      <xdr:rowOff>16119</xdr:rowOff>
    </xdr:from>
    <xdr:to>
      <xdr:col>14</xdr:col>
      <xdr:colOff>336306</xdr:colOff>
      <xdr:row>28</xdr:row>
      <xdr:rowOff>156298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79551" y="2412023"/>
          <a:ext cx="5841024" cy="3664429"/>
        </a:xfrm>
        <a:prstGeom prst="rect">
          <a:avLst/>
        </a:prstGeom>
      </xdr:spPr>
    </xdr:pic>
    <xdr:clientData/>
  </xdr:twoCellAnchor>
  <xdr:twoCellAnchor editAs="oneCell">
    <xdr:from>
      <xdr:col>6</xdr:col>
      <xdr:colOff>1073588</xdr:colOff>
      <xdr:row>11</xdr:row>
      <xdr:rowOff>51294</xdr:rowOff>
    </xdr:from>
    <xdr:to>
      <xdr:col>13</xdr:col>
      <xdr:colOff>318724</xdr:colOff>
      <xdr:row>40</xdr:row>
      <xdr:rowOff>1094</xdr:rowOff>
    </xdr:to>
    <xdr:pic>
      <xdr:nvPicPr>
        <xdr:cNvPr id="3" name="Billede 2" descr="Model_Overblikshjulet.jpg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637746" y="3389348"/>
          <a:ext cx="5913915" cy="402961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14</xdr:row>
      <xdr:rowOff>0</xdr:rowOff>
    </xdr:from>
    <xdr:to>
      <xdr:col>13</xdr:col>
      <xdr:colOff>228600</xdr:colOff>
      <xdr:row>15</xdr:row>
      <xdr:rowOff>95250</xdr:rowOff>
    </xdr:to>
    <xdr:sp macro="" textlink="">
      <xdr:nvSpPr>
        <xdr:cNvPr id="10242" name="&lt;65FABBF4-CF11-40A8-9D07-AD014619D14C&gt;" descr="odel_Overblikshjulet.jpg">
          <a:extLst>
            <a:ext uri="{FF2B5EF4-FFF2-40B4-BE49-F238E27FC236}">
              <a16:creationId xmlns:a16="http://schemas.microsoft.com/office/drawing/2014/main" id="{00000000-0008-0000-0A00-000002280000}"/>
            </a:ext>
          </a:extLst>
        </xdr:cNvPr>
        <xdr:cNvSpPr>
          <a:spLocks noChangeAspect="1" noChangeArrowheads="1"/>
        </xdr:cNvSpPr>
      </xdr:nvSpPr>
      <xdr:spPr bwMode="auto">
        <a:xfrm>
          <a:off x="11268075" y="2971800"/>
          <a:ext cx="22860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238125</xdr:colOff>
      <xdr:row>0</xdr:row>
      <xdr:rowOff>175848</xdr:rowOff>
    </xdr:from>
    <xdr:to>
      <xdr:col>18</xdr:col>
      <xdr:colOff>466725</xdr:colOff>
      <xdr:row>12</xdr:row>
      <xdr:rowOff>38926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341952" y="175848"/>
          <a:ext cx="4382965" cy="244948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330200</xdr:colOff>
      <xdr:row>15</xdr:row>
      <xdr:rowOff>38099</xdr:rowOff>
    </xdr:from>
    <xdr:to>
      <xdr:col>18</xdr:col>
      <xdr:colOff>136525</xdr:colOff>
      <xdr:row>42</xdr:row>
      <xdr:rowOff>91254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96300" y="2349499"/>
          <a:ext cx="9305925" cy="4980755"/>
        </a:xfrm>
        <a:prstGeom prst="rect">
          <a:avLst/>
        </a:prstGeom>
      </xdr:spPr>
    </xdr:pic>
    <xdr:clientData/>
  </xdr:twoCellAnchor>
  <xdr:twoCellAnchor editAs="oneCell">
    <xdr:from>
      <xdr:col>9</xdr:col>
      <xdr:colOff>14600</xdr:colOff>
      <xdr:row>36</xdr:row>
      <xdr:rowOff>139700</xdr:rowOff>
    </xdr:from>
    <xdr:to>
      <xdr:col>15</xdr:col>
      <xdr:colOff>76800</xdr:colOff>
      <xdr:row>63</xdr:row>
      <xdr:rowOff>153000</xdr:rowOff>
    </xdr:to>
    <xdr:pic>
      <xdr:nvPicPr>
        <xdr:cNvPr id="6" name="Billede 5" descr="Model_Overblikshjulet.jpg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0376850" y="6249350"/>
          <a:ext cx="5194900" cy="405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1282700</xdr:colOff>
      <xdr:row>2</xdr:row>
      <xdr:rowOff>152400</xdr:rowOff>
    </xdr:from>
    <xdr:to>
      <xdr:col>15</xdr:col>
      <xdr:colOff>3002</xdr:colOff>
      <xdr:row>11</xdr:row>
      <xdr:rowOff>4445</xdr:rowOff>
    </xdr:to>
    <xdr:pic>
      <xdr:nvPicPr>
        <xdr:cNvPr id="7" name="Billede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0" y="508000"/>
          <a:ext cx="6116320" cy="15792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469900</xdr:colOff>
      <xdr:row>50</xdr:row>
      <xdr:rowOff>101600</xdr:rowOff>
    </xdr:from>
    <xdr:to>
      <xdr:col>9</xdr:col>
      <xdr:colOff>86360</xdr:colOff>
      <xdr:row>63</xdr:row>
      <xdr:rowOff>150495</xdr:rowOff>
    </xdr:to>
    <xdr:pic>
      <xdr:nvPicPr>
        <xdr:cNvPr id="9" name="Billede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6600" y="9372600"/>
          <a:ext cx="3108960" cy="261429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706717</xdr:colOff>
      <xdr:row>14</xdr:row>
      <xdr:rowOff>162718</xdr:rowOff>
    </xdr:from>
    <xdr:to>
      <xdr:col>19</xdr:col>
      <xdr:colOff>149373</xdr:colOff>
      <xdr:row>30</xdr:row>
      <xdr:rowOff>162812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165892</xdr:colOff>
      <xdr:row>14</xdr:row>
      <xdr:rowOff>162718</xdr:rowOff>
    </xdr:from>
    <xdr:to>
      <xdr:col>10</xdr:col>
      <xdr:colOff>537236</xdr:colOff>
      <xdr:row>30</xdr:row>
      <xdr:rowOff>162812</xdr:rowOff>
    </xdr:to>
    <xdr:graphicFrame macro="">
      <xdr:nvGraphicFramePr>
        <xdr:cNvPr id="2" name="Diagram 1" title="TITEL - 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666749</xdr:colOff>
      <xdr:row>27</xdr:row>
      <xdr:rowOff>23811</xdr:rowOff>
    </xdr:from>
    <xdr:to>
      <xdr:col>10</xdr:col>
      <xdr:colOff>469406</xdr:colOff>
      <xdr:row>30</xdr:row>
      <xdr:rowOff>100311</xdr:rowOff>
    </xdr:to>
    <xdr:pic>
      <xdr:nvPicPr>
        <xdr:cNvPr id="7" name="Billed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41905" y="5357811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17</xdr:col>
      <xdr:colOff>535780</xdr:colOff>
      <xdr:row>27</xdr:row>
      <xdr:rowOff>23811</xdr:rowOff>
    </xdr:from>
    <xdr:to>
      <xdr:col>18</xdr:col>
      <xdr:colOff>588467</xdr:colOff>
      <xdr:row>30</xdr:row>
      <xdr:rowOff>100311</xdr:rowOff>
    </xdr:to>
    <xdr:pic>
      <xdr:nvPicPr>
        <xdr:cNvPr id="8" name="Billede 7" descr="Pardoks1.jp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0" r="1110" b="2222"/>
        <a:stretch/>
      </xdr:blipFill>
      <xdr:spPr>
        <a:xfrm>
          <a:off x="16382999" y="5357811"/>
          <a:ext cx="648000" cy="648000"/>
        </a:xfrm>
        <a:prstGeom prst="ellipse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666749</xdr:colOff>
      <xdr:row>27</xdr:row>
      <xdr:rowOff>23811</xdr:rowOff>
    </xdr:from>
    <xdr:to>
      <xdr:col>10</xdr:col>
      <xdr:colOff>469406</xdr:colOff>
      <xdr:row>30</xdr:row>
      <xdr:rowOff>100311</xdr:rowOff>
    </xdr:to>
    <xdr:pic>
      <xdr:nvPicPr>
        <xdr:cNvPr id="12" name="Billed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39524" y="5472111"/>
          <a:ext cx="650381" cy="648000"/>
        </a:xfrm>
        <a:prstGeom prst="rect">
          <a:avLst/>
        </a:prstGeom>
      </xdr:spPr>
    </xdr:pic>
    <xdr:clientData/>
  </xdr:twoCellAnchor>
  <xdr:twoCellAnchor editAs="oneCell">
    <xdr:from>
      <xdr:col>17</xdr:col>
      <xdr:colOff>535780</xdr:colOff>
      <xdr:row>27</xdr:row>
      <xdr:rowOff>23811</xdr:rowOff>
    </xdr:from>
    <xdr:to>
      <xdr:col>18</xdr:col>
      <xdr:colOff>588467</xdr:colOff>
      <xdr:row>30</xdr:row>
      <xdr:rowOff>100311</xdr:rowOff>
    </xdr:to>
    <xdr:pic>
      <xdr:nvPicPr>
        <xdr:cNvPr id="13" name="Billede 12" descr="Pardoks1.jpg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0" r="1110" b="2222"/>
        <a:stretch/>
      </xdr:blipFill>
      <xdr:spPr>
        <a:xfrm>
          <a:off x="16366330" y="5472111"/>
          <a:ext cx="643238" cy="648000"/>
        </a:xfrm>
        <a:prstGeom prst="ellipse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666749</xdr:colOff>
      <xdr:row>27</xdr:row>
      <xdr:rowOff>23811</xdr:rowOff>
    </xdr:from>
    <xdr:to>
      <xdr:col>10</xdr:col>
      <xdr:colOff>469406</xdr:colOff>
      <xdr:row>30</xdr:row>
      <xdr:rowOff>100311</xdr:rowOff>
    </xdr:to>
    <xdr:pic>
      <xdr:nvPicPr>
        <xdr:cNvPr id="16" name="Billed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39524" y="5472111"/>
          <a:ext cx="650381" cy="648000"/>
        </a:xfrm>
        <a:prstGeom prst="rect">
          <a:avLst/>
        </a:prstGeom>
      </xdr:spPr>
    </xdr:pic>
    <xdr:clientData/>
  </xdr:twoCellAnchor>
  <xdr:twoCellAnchor editAs="oneCell">
    <xdr:from>
      <xdr:col>17</xdr:col>
      <xdr:colOff>535780</xdr:colOff>
      <xdr:row>27</xdr:row>
      <xdr:rowOff>23811</xdr:rowOff>
    </xdr:from>
    <xdr:to>
      <xdr:col>18</xdr:col>
      <xdr:colOff>588467</xdr:colOff>
      <xdr:row>30</xdr:row>
      <xdr:rowOff>100311</xdr:rowOff>
    </xdr:to>
    <xdr:pic>
      <xdr:nvPicPr>
        <xdr:cNvPr id="17" name="Billede 16" descr="Pardoks1.jpg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0" r="1110" b="2222"/>
        <a:stretch/>
      </xdr:blipFill>
      <xdr:spPr>
        <a:xfrm>
          <a:off x="16366330" y="5472111"/>
          <a:ext cx="643238" cy="648000"/>
        </a:xfrm>
        <a:prstGeom prst="ellipse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165892</xdr:colOff>
      <xdr:row>14</xdr:row>
      <xdr:rowOff>198716</xdr:rowOff>
    </xdr:from>
    <xdr:to>
      <xdr:col>10</xdr:col>
      <xdr:colOff>561048</xdr:colOff>
      <xdr:row>31</xdr:row>
      <xdr:rowOff>8310</xdr:rowOff>
    </xdr:to>
    <xdr:graphicFrame macro="">
      <xdr:nvGraphicFramePr>
        <xdr:cNvPr id="3" name="Diagram 2" title="TITEL - 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666749</xdr:colOff>
      <xdr:row>27</xdr:row>
      <xdr:rowOff>23811</xdr:rowOff>
    </xdr:from>
    <xdr:to>
      <xdr:col>10</xdr:col>
      <xdr:colOff>469406</xdr:colOff>
      <xdr:row>30</xdr:row>
      <xdr:rowOff>100311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39524" y="5348286"/>
          <a:ext cx="650381" cy="648000"/>
        </a:xfrm>
        <a:prstGeom prst="rect">
          <a:avLst/>
        </a:prstGeom>
      </xdr:spPr>
    </xdr:pic>
    <xdr:clientData/>
  </xdr:twoCellAnchor>
  <xdr:twoCellAnchor editAs="oneCell">
    <xdr:from>
      <xdr:col>17</xdr:col>
      <xdr:colOff>535780</xdr:colOff>
      <xdr:row>27</xdr:row>
      <xdr:rowOff>23811</xdr:rowOff>
    </xdr:from>
    <xdr:to>
      <xdr:col>18</xdr:col>
      <xdr:colOff>588467</xdr:colOff>
      <xdr:row>30</xdr:row>
      <xdr:rowOff>100311</xdr:rowOff>
    </xdr:to>
    <xdr:pic>
      <xdr:nvPicPr>
        <xdr:cNvPr id="5" name="Billede 4" descr="Pardoks1.jp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0" r="1110" b="2222"/>
        <a:stretch/>
      </xdr:blipFill>
      <xdr:spPr>
        <a:xfrm>
          <a:off x="16366330" y="5348286"/>
          <a:ext cx="643238" cy="648000"/>
        </a:xfrm>
        <a:prstGeom prst="ellipse">
          <a:avLst/>
        </a:prstGeom>
        <a:noFill/>
        <a:ln>
          <a:noFill/>
        </a:ln>
      </xdr:spPr>
    </xdr:pic>
    <xdr:clientData/>
  </xdr:twoCellAnchor>
  <xdr:twoCellAnchor>
    <xdr:from>
      <xdr:col>10</xdr:col>
      <xdr:colOff>706718</xdr:colOff>
      <xdr:row>14</xdr:row>
      <xdr:rowOff>198718</xdr:rowOff>
    </xdr:from>
    <xdr:to>
      <xdr:col>19</xdr:col>
      <xdr:colOff>149373</xdr:colOff>
      <xdr:row>31</xdr:row>
      <xdr:rowOff>8312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666749</xdr:colOff>
      <xdr:row>27</xdr:row>
      <xdr:rowOff>23811</xdr:rowOff>
    </xdr:from>
    <xdr:to>
      <xdr:col>10</xdr:col>
      <xdr:colOff>469406</xdr:colOff>
      <xdr:row>30</xdr:row>
      <xdr:rowOff>100311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39524" y="5348286"/>
          <a:ext cx="650381" cy="648000"/>
        </a:xfrm>
        <a:prstGeom prst="rect">
          <a:avLst/>
        </a:prstGeom>
      </xdr:spPr>
    </xdr:pic>
    <xdr:clientData/>
  </xdr:twoCellAnchor>
  <xdr:twoCellAnchor editAs="oneCell">
    <xdr:from>
      <xdr:col>17</xdr:col>
      <xdr:colOff>535780</xdr:colOff>
      <xdr:row>27</xdr:row>
      <xdr:rowOff>23811</xdr:rowOff>
    </xdr:from>
    <xdr:to>
      <xdr:col>18</xdr:col>
      <xdr:colOff>588467</xdr:colOff>
      <xdr:row>30</xdr:row>
      <xdr:rowOff>100311</xdr:rowOff>
    </xdr:to>
    <xdr:pic>
      <xdr:nvPicPr>
        <xdr:cNvPr id="9" name="Billede 8" descr="Pardoks1.jpg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0" r="1110" b="2222"/>
        <a:stretch/>
      </xdr:blipFill>
      <xdr:spPr>
        <a:xfrm>
          <a:off x="16366330" y="5348286"/>
          <a:ext cx="643238" cy="648000"/>
        </a:xfrm>
        <a:prstGeom prst="ellipse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706718</xdr:colOff>
      <xdr:row>14</xdr:row>
      <xdr:rowOff>162718</xdr:rowOff>
    </xdr:from>
    <xdr:to>
      <xdr:col>19</xdr:col>
      <xdr:colOff>149373</xdr:colOff>
      <xdr:row>30</xdr:row>
      <xdr:rowOff>162811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165892</xdr:colOff>
      <xdr:row>14</xdr:row>
      <xdr:rowOff>162718</xdr:rowOff>
    </xdr:from>
    <xdr:to>
      <xdr:col>10</xdr:col>
      <xdr:colOff>561048</xdr:colOff>
      <xdr:row>30</xdr:row>
      <xdr:rowOff>162812</xdr:rowOff>
    </xdr:to>
    <xdr:graphicFrame macro="">
      <xdr:nvGraphicFramePr>
        <xdr:cNvPr id="3" name="Diagram 2" title="TITEL - 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666749</xdr:colOff>
      <xdr:row>27</xdr:row>
      <xdr:rowOff>23811</xdr:rowOff>
    </xdr:from>
    <xdr:to>
      <xdr:col>10</xdr:col>
      <xdr:colOff>469406</xdr:colOff>
      <xdr:row>30</xdr:row>
      <xdr:rowOff>100311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39524" y="5348286"/>
          <a:ext cx="650381" cy="648000"/>
        </a:xfrm>
        <a:prstGeom prst="rect">
          <a:avLst/>
        </a:prstGeom>
      </xdr:spPr>
    </xdr:pic>
    <xdr:clientData/>
  </xdr:twoCellAnchor>
  <xdr:twoCellAnchor editAs="oneCell">
    <xdr:from>
      <xdr:col>17</xdr:col>
      <xdr:colOff>535780</xdr:colOff>
      <xdr:row>27</xdr:row>
      <xdr:rowOff>23811</xdr:rowOff>
    </xdr:from>
    <xdr:to>
      <xdr:col>18</xdr:col>
      <xdr:colOff>588467</xdr:colOff>
      <xdr:row>30</xdr:row>
      <xdr:rowOff>100311</xdr:rowOff>
    </xdr:to>
    <xdr:pic>
      <xdr:nvPicPr>
        <xdr:cNvPr id="5" name="Billede 4" descr="Pardoks1.jpg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0" r="1110" b="2222"/>
        <a:stretch/>
      </xdr:blipFill>
      <xdr:spPr>
        <a:xfrm>
          <a:off x="16366330" y="5348286"/>
          <a:ext cx="643238" cy="648000"/>
        </a:xfrm>
        <a:prstGeom prst="ellipse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666749</xdr:colOff>
      <xdr:row>27</xdr:row>
      <xdr:rowOff>23811</xdr:rowOff>
    </xdr:from>
    <xdr:to>
      <xdr:col>10</xdr:col>
      <xdr:colOff>469406</xdr:colOff>
      <xdr:row>30</xdr:row>
      <xdr:rowOff>100311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39524" y="5348286"/>
          <a:ext cx="650381" cy="648000"/>
        </a:xfrm>
        <a:prstGeom prst="rect">
          <a:avLst/>
        </a:prstGeom>
      </xdr:spPr>
    </xdr:pic>
    <xdr:clientData/>
  </xdr:twoCellAnchor>
  <xdr:twoCellAnchor editAs="oneCell">
    <xdr:from>
      <xdr:col>17</xdr:col>
      <xdr:colOff>535780</xdr:colOff>
      <xdr:row>27</xdr:row>
      <xdr:rowOff>23811</xdr:rowOff>
    </xdr:from>
    <xdr:to>
      <xdr:col>18</xdr:col>
      <xdr:colOff>588467</xdr:colOff>
      <xdr:row>30</xdr:row>
      <xdr:rowOff>100311</xdr:rowOff>
    </xdr:to>
    <xdr:pic>
      <xdr:nvPicPr>
        <xdr:cNvPr id="9" name="Billede 8" descr="Pardoks1.jpg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0" r="1110" b="2222"/>
        <a:stretch/>
      </xdr:blipFill>
      <xdr:spPr>
        <a:xfrm>
          <a:off x="16366330" y="5348286"/>
          <a:ext cx="643238" cy="648000"/>
        </a:xfrm>
        <a:prstGeom prst="ellipse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706718</xdr:colOff>
      <xdr:row>14</xdr:row>
      <xdr:rowOff>162718</xdr:rowOff>
    </xdr:from>
    <xdr:to>
      <xdr:col>19</xdr:col>
      <xdr:colOff>149373</xdr:colOff>
      <xdr:row>30</xdr:row>
      <xdr:rowOff>162811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165892</xdr:colOff>
      <xdr:row>14</xdr:row>
      <xdr:rowOff>162718</xdr:rowOff>
    </xdr:from>
    <xdr:to>
      <xdr:col>10</xdr:col>
      <xdr:colOff>561048</xdr:colOff>
      <xdr:row>30</xdr:row>
      <xdr:rowOff>162812</xdr:rowOff>
    </xdr:to>
    <xdr:graphicFrame macro="">
      <xdr:nvGraphicFramePr>
        <xdr:cNvPr id="3" name="Diagram 2" title="TITEL - 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666749</xdr:colOff>
      <xdr:row>27</xdr:row>
      <xdr:rowOff>23811</xdr:rowOff>
    </xdr:from>
    <xdr:to>
      <xdr:col>10</xdr:col>
      <xdr:colOff>469406</xdr:colOff>
      <xdr:row>30</xdr:row>
      <xdr:rowOff>100311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39524" y="5348286"/>
          <a:ext cx="650381" cy="648000"/>
        </a:xfrm>
        <a:prstGeom prst="rect">
          <a:avLst/>
        </a:prstGeom>
      </xdr:spPr>
    </xdr:pic>
    <xdr:clientData/>
  </xdr:twoCellAnchor>
  <xdr:twoCellAnchor editAs="oneCell">
    <xdr:from>
      <xdr:col>17</xdr:col>
      <xdr:colOff>535780</xdr:colOff>
      <xdr:row>27</xdr:row>
      <xdr:rowOff>23811</xdr:rowOff>
    </xdr:from>
    <xdr:to>
      <xdr:col>18</xdr:col>
      <xdr:colOff>588467</xdr:colOff>
      <xdr:row>30</xdr:row>
      <xdr:rowOff>100311</xdr:rowOff>
    </xdr:to>
    <xdr:pic>
      <xdr:nvPicPr>
        <xdr:cNvPr id="5" name="Billede 4" descr="Pardoks1.jpg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0" r="1110" b="2222"/>
        <a:stretch/>
      </xdr:blipFill>
      <xdr:spPr>
        <a:xfrm>
          <a:off x="16366330" y="5348286"/>
          <a:ext cx="643238" cy="648000"/>
        </a:xfrm>
        <a:prstGeom prst="ellipse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666749</xdr:colOff>
      <xdr:row>27</xdr:row>
      <xdr:rowOff>23811</xdr:rowOff>
    </xdr:from>
    <xdr:to>
      <xdr:col>10</xdr:col>
      <xdr:colOff>469406</xdr:colOff>
      <xdr:row>30</xdr:row>
      <xdr:rowOff>100311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39524" y="5348286"/>
          <a:ext cx="650381" cy="648000"/>
        </a:xfrm>
        <a:prstGeom prst="rect">
          <a:avLst/>
        </a:prstGeom>
      </xdr:spPr>
    </xdr:pic>
    <xdr:clientData/>
  </xdr:twoCellAnchor>
  <xdr:twoCellAnchor editAs="oneCell">
    <xdr:from>
      <xdr:col>17</xdr:col>
      <xdr:colOff>535780</xdr:colOff>
      <xdr:row>27</xdr:row>
      <xdr:rowOff>23811</xdr:rowOff>
    </xdr:from>
    <xdr:to>
      <xdr:col>18</xdr:col>
      <xdr:colOff>588467</xdr:colOff>
      <xdr:row>30</xdr:row>
      <xdr:rowOff>100311</xdr:rowOff>
    </xdr:to>
    <xdr:pic>
      <xdr:nvPicPr>
        <xdr:cNvPr id="9" name="Billede 8" descr="Pardoks1.jpg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0" r="1110" b="2222"/>
        <a:stretch/>
      </xdr:blipFill>
      <xdr:spPr>
        <a:xfrm>
          <a:off x="16366330" y="5348286"/>
          <a:ext cx="643238" cy="648000"/>
        </a:xfrm>
        <a:prstGeom prst="ellipse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706718</xdr:colOff>
      <xdr:row>14</xdr:row>
      <xdr:rowOff>162718</xdr:rowOff>
    </xdr:from>
    <xdr:to>
      <xdr:col>19</xdr:col>
      <xdr:colOff>149373</xdr:colOff>
      <xdr:row>30</xdr:row>
      <xdr:rowOff>162811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165892</xdr:colOff>
      <xdr:row>14</xdr:row>
      <xdr:rowOff>162718</xdr:rowOff>
    </xdr:from>
    <xdr:to>
      <xdr:col>10</xdr:col>
      <xdr:colOff>561048</xdr:colOff>
      <xdr:row>30</xdr:row>
      <xdr:rowOff>162812</xdr:rowOff>
    </xdr:to>
    <xdr:graphicFrame macro="">
      <xdr:nvGraphicFramePr>
        <xdr:cNvPr id="3" name="Diagram 2" title="TITEL - 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666749</xdr:colOff>
      <xdr:row>27</xdr:row>
      <xdr:rowOff>23811</xdr:rowOff>
    </xdr:from>
    <xdr:to>
      <xdr:col>10</xdr:col>
      <xdr:colOff>469406</xdr:colOff>
      <xdr:row>30</xdr:row>
      <xdr:rowOff>100311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39524" y="5348286"/>
          <a:ext cx="650381" cy="648000"/>
        </a:xfrm>
        <a:prstGeom prst="rect">
          <a:avLst/>
        </a:prstGeom>
      </xdr:spPr>
    </xdr:pic>
    <xdr:clientData/>
  </xdr:twoCellAnchor>
  <xdr:twoCellAnchor editAs="oneCell">
    <xdr:from>
      <xdr:col>17</xdr:col>
      <xdr:colOff>535780</xdr:colOff>
      <xdr:row>27</xdr:row>
      <xdr:rowOff>23811</xdr:rowOff>
    </xdr:from>
    <xdr:to>
      <xdr:col>18</xdr:col>
      <xdr:colOff>588467</xdr:colOff>
      <xdr:row>30</xdr:row>
      <xdr:rowOff>100311</xdr:rowOff>
    </xdr:to>
    <xdr:pic>
      <xdr:nvPicPr>
        <xdr:cNvPr id="5" name="Billede 4" descr="Pardoks1.jpg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0" r="1110" b="2222"/>
        <a:stretch/>
      </xdr:blipFill>
      <xdr:spPr>
        <a:xfrm>
          <a:off x="16366330" y="5348286"/>
          <a:ext cx="643238" cy="648000"/>
        </a:xfrm>
        <a:prstGeom prst="ellipse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666749</xdr:colOff>
      <xdr:row>27</xdr:row>
      <xdr:rowOff>23811</xdr:rowOff>
    </xdr:from>
    <xdr:to>
      <xdr:col>10</xdr:col>
      <xdr:colOff>469406</xdr:colOff>
      <xdr:row>30</xdr:row>
      <xdr:rowOff>100311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39524" y="5348286"/>
          <a:ext cx="650381" cy="648000"/>
        </a:xfrm>
        <a:prstGeom prst="rect">
          <a:avLst/>
        </a:prstGeom>
      </xdr:spPr>
    </xdr:pic>
    <xdr:clientData/>
  </xdr:twoCellAnchor>
  <xdr:twoCellAnchor editAs="oneCell">
    <xdr:from>
      <xdr:col>17</xdr:col>
      <xdr:colOff>535780</xdr:colOff>
      <xdr:row>27</xdr:row>
      <xdr:rowOff>23811</xdr:rowOff>
    </xdr:from>
    <xdr:to>
      <xdr:col>18</xdr:col>
      <xdr:colOff>588467</xdr:colOff>
      <xdr:row>30</xdr:row>
      <xdr:rowOff>100311</xdr:rowOff>
    </xdr:to>
    <xdr:pic>
      <xdr:nvPicPr>
        <xdr:cNvPr id="9" name="Billede 8" descr="Pardoks1.jpg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0" r="1110" b="2222"/>
        <a:stretch/>
      </xdr:blipFill>
      <xdr:spPr>
        <a:xfrm>
          <a:off x="16366330" y="5348286"/>
          <a:ext cx="643238" cy="648000"/>
        </a:xfrm>
        <a:prstGeom prst="ellipse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706718</xdr:colOff>
      <xdr:row>14</xdr:row>
      <xdr:rowOff>162718</xdr:rowOff>
    </xdr:from>
    <xdr:to>
      <xdr:col>19</xdr:col>
      <xdr:colOff>149373</xdr:colOff>
      <xdr:row>30</xdr:row>
      <xdr:rowOff>162811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165892</xdr:colOff>
      <xdr:row>14</xdr:row>
      <xdr:rowOff>162718</xdr:rowOff>
    </xdr:from>
    <xdr:to>
      <xdr:col>10</xdr:col>
      <xdr:colOff>561048</xdr:colOff>
      <xdr:row>30</xdr:row>
      <xdr:rowOff>162812</xdr:rowOff>
    </xdr:to>
    <xdr:graphicFrame macro="">
      <xdr:nvGraphicFramePr>
        <xdr:cNvPr id="3" name="Diagram 2" title="TITEL - 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666749</xdr:colOff>
      <xdr:row>27</xdr:row>
      <xdr:rowOff>23811</xdr:rowOff>
    </xdr:from>
    <xdr:to>
      <xdr:col>10</xdr:col>
      <xdr:colOff>469405</xdr:colOff>
      <xdr:row>30</xdr:row>
      <xdr:rowOff>100311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39524" y="5472111"/>
          <a:ext cx="650381" cy="648000"/>
        </a:xfrm>
        <a:prstGeom prst="rect">
          <a:avLst/>
        </a:prstGeom>
      </xdr:spPr>
    </xdr:pic>
    <xdr:clientData/>
  </xdr:twoCellAnchor>
  <xdr:twoCellAnchor editAs="oneCell">
    <xdr:from>
      <xdr:col>17</xdr:col>
      <xdr:colOff>535780</xdr:colOff>
      <xdr:row>27</xdr:row>
      <xdr:rowOff>23811</xdr:rowOff>
    </xdr:from>
    <xdr:to>
      <xdr:col>18</xdr:col>
      <xdr:colOff>588468</xdr:colOff>
      <xdr:row>30</xdr:row>
      <xdr:rowOff>100311</xdr:rowOff>
    </xdr:to>
    <xdr:pic>
      <xdr:nvPicPr>
        <xdr:cNvPr id="5" name="Billede 4" descr="Pardoks1.jpg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0" r="1110" b="2222"/>
        <a:stretch/>
      </xdr:blipFill>
      <xdr:spPr>
        <a:xfrm>
          <a:off x="16366330" y="5472111"/>
          <a:ext cx="643238" cy="648000"/>
        </a:xfrm>
        <a:prstGeom prst="ellipse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666749</xdr:colOff>
      <xdr:row>27</xdr:row>
      <xdr:rowOff>23811</xdr:rowOff>
    </xdr:from>
    <xdr:to>
      <xdr:col>10</xdr:col>
      <xdr:colOff>469405</xdr:colOff>
      <xdr:row>30</xdr:row>
      <xdr:rowOff>100311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39524" y="5348286"/>
          <a:ext cx="650381" cy="648000"/>
        </a:xfrm>
        <a:prstGeom prst="rect">
          <a:avLst/>
        </a:prstGeom>
      </xdr:spPr>
    </xdr:pic>
    <xdr:clientData/>
  </xdr:twoCellAnchor>
  <xdr:twoCellAnchor editAs="oneCell">
    <xdr:from>
      <xdr:col>17</xdr:col>
      <xdr:colOff>535780</xdr:colOff>
      <xdr:row>27</xdr:row>
      <xdr:rowOff>23811</xdr:rowOff>
    </xdr:from>
    <xdr:to>
      <xdr:col>18</xdr:col>
      <xdr:colOff>588468</xdr:colOff>
      <xdr:row>30</xdr:row>
      <xdr:rowOff>100311</xdr:rowOff>
    </xdr:to>
    <xdr:pic>
      <xdr:nvPicPr>
        <xdr:cNvPr id="9" name="Billede 8" descr="Pardoks1.jpg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0" r="1110" b="2222"/>
        <a:stretch/>
      </xdr:blipFill>
      <xdr:spPr>
        <a:xfrm>
          <a:off x="16366330" y="5348286"/>
          <a:ext cx="643238" cy="648000"/>
        </a:xfrm>
        <a:prstGeom prst="ellipse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706718</xdr:colOff>
      <xdr:row>14</xdr:row>
      <xdr:rowOff>162718</xdr:rowOff>
    </xdr:from>
    <xdr:to>
      <xdr:col>19</xdr:col>
      <xdr:colOff>149373</xdr:colOff>
      <xdr:row>30</xdr:row>
      <xdr:rowOff>162811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165892</xdr:colOff>
      <xdr:row>14</xdr:row>
      <xdr:rowOff>162718</xdr:rowOff>
    </xdr:from>
    <xdr:to>
      <xdr:col>10</xdr:col>
      <xdr:colOff>561048</xdr:colOff>
      <xdr:row>30</xdr:row>
      <xdr:rowOff>162812</xdr:rowOff>
    </xdr:to>
    <xdr:graphicFrame macro="">
      <xdr:nvGraphicFramePr>
        <xdr:cNvPr id="3" name="Diagram 2" title="TITEL - 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666749</xdr:colOff>
      <xdr:row>27</xdr:row>
      <xdr:rowOff>23811</xdr:rowOff>
    </xdr:from>
    <xdr:to>
      <xdr:col>10</xdr:col>
      <xdr:colOff>469406</xdr:colOff>
      <xdr:row>30</xdr:row>
      <xdr:rowOff>100311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39524" y="5348286"/>
          <a:ext cx="650381" cy="648000"/>
        </a:xfrm>
        <a:prstGeom prst="rect">
          <a:avLst/>
        </a:prstGeom>
      </xdr:spPr>
    </xdr:pic>
    <xdr:clientData/>
  </xdr:twoCellAnchor>
  <xdr:twoCellAnchor editAs="oneCell">
    <xdr:from>
      <xdr:col>17</xdr:col>
      <xdr:colOff>535780</xdr:colOff>
      <xdr:row>27</xdr:row>
      <xdr:rowOff>23811</xdr:rowOff>
    </xdr:from>
    <xdr:to>
      <xdr:col>18</xdr:col>
      <xdr:colOff>588467</xdr:colOff>
      <xdr:row>30</xdr:row>
      <xdr:rowOff>100311</xdr:rowOff>
    </xdr:to>
    <xdr:pic>
      <xdr:nvPicPr>
        <xdr:cNvPr id="5" name="Billede 4" descr="Pardoks1.jpg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0" r="1110" b="2222"/>
        <a:stretch/>
      </xdr:blipFill>
      <xdr:spPr>
        <a:xfrm>
          <a:off x="16366330" y="5348286"/>
          <a:ext cx="643238" cy="648000"/>
        </a:xfrm>
        <a:prstGeom prst="ellipse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706718</xdr:colOff>
      <xdr:row>14</xdr:row>
      <xdr:rowOff>162718</xdr:rowOff>
    </xdr:from>
    <xdr:to>
      <xdr:col>19</xdr:col>
      <xdr:colOff>149373</xdr:colOff>
      <xdr:row>30</xdr:row>
      <xdr:rowOff>162811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165892</xdr:colOff>
      <xdr:row>14</xdr:row>
      <xdr:rowOff>162718</xdr:rowOff>
    </xdr:from>
    <xdr:to>
      <xdr:col>10</xdr:col>
      <xdr:colOff>561048</xdr:colOff>
      <xdr:row>30</xdr:row>
      <xdr:rowOff>162812</xdr:rowOff>
    </xdr:to>
    <xdr:graphicFrame macro="">
      <xdr:nvGraphicFramePr>
        <xdr:cNvPr id="3" name="Diagram 2" title="TITEL - 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666749</xdr:colOff>
      <xdr:row>27</xdr:row>
      <xdr:rowOff>23811</xdr:rowOff>
    </xdr:from>
    <xdr:to>
      <xdr:col>10</xdr:col>
      <xdr:colOff>469406</xdr:colOff>
      <xdr:row>30</xdr:row>
      <xdr:rowOff>100311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39524" y="5472111"/>
          <a:ext cx="650381" cy="648000"/>
        </a:xfrm>
        <a:prstGeom prst="rect">
          <a:avLst/>
        </a:prstGeom>
      </xdr:spPr>
    </xdr:pic>
    <xdr:clientData/>
  </xdr:twoCellAnchor>
  <xdr:twoCellAnchor editAs="oneCell">
    <xdr:from>
      <xdr:col>17</xdr:col>
      <xdr:colOff>535780</xdr:colOff>
      <xdr:row>27</xdr:row>
      <xdr:rowOff>23811</xdr:rowOff>
    </xdr:from>
    <xdr:to>
      <xdr:col>18</xdr:col>
      <xdr:colOff>588467</xdr:colOff>
      <xdr:row>30</xdr:row>
      <xdr:rowOff>100311</xdr:rowOff>
    </xdr:to>
    <xdr:pic>
      <xdr:nvPicPr>
        <xdr:cNvPr id="5" name="Billede 4" descr="Pardoks1.jpg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0" r="1110" b="2222"/>
        <a:stretch/>
      </xdr:blipFill>
      <xdr:spPr>
        <a:xfrm>
          <a:off x="16366330" y="5472111"/>
          <a:ext cx="643238" cy="648000"/>
        </a:xfrm>
        <a:prstGeom prst="ellipse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666749</xdr:colOff>
      <xdr:row>27</xdr:row>
      <xdr:rowOff>23811</xdr:rowOff>
    </xdr:from>
    <xdr:to>
      <xdr:col>10</xdr:col>
      <xdr:colOff>469406</xdr:colOff>
      <xdr:row>30</xdr:row>
      <xdr:rowOff>100311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39524" y="5348286"/>
          <a:ext cx="650381" cy="648000"/>
        </a:xfrm>
        <a:prstGeom prst="rect">
          <a:avLst/>
        </a:prstGeom>
      </xdr:spPr>
    </xdr:pic>
    <xdr:clientData/>
  </xdr:twoCellAnchor>
  <xdr:twoCellAnchor editAs="oneCell">
    <xdr:from>
      <xdr:col>17</xdr:col>
      <xdr:colOff>535780</xdr:colOff>
      <xdr:row>27</xdr:row>
      <xdr:rowOff>23811</xdr:rowOff>
    </xdr:from>
    <xdr:to>
      <xdr:col>18</xdr:col>
      <xdr:colOff>588467</xdr:colOff>
      <xdr:row>30</xdr:row>
      <xdr:rowOff>100311</xdr:rowOff>
    </xdr:to>
    <xdr:pic>
      <xdr:nvPicPr>
        <xdr:cNvPr id="9" name="Billede 8" descr="Pardoks1.jpg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0" r="1110" b="2222"/>
        <a:stretch/>
      </xdr:blipFill>
      <xdr:spPr>
        <a:xfrm>
          <a:off x="16366330" y="5348286"/>
          <a:ext cx="643238" cy="648000"/>
        </a:xfrm>
        <a:prstGeom prst="ellipse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Kontortema">
  <a:themeElements>
    <a:clrScheme name="Bølgeform">
      <a:dk1>
        <a:sysClr val="windowText" lastClr="000000"/>
      </a:dk1>
      <a:lt1>
        <a:sysClr val="window" lastClr="FFFFFF"/>
      </a:lt1>
      <a:dk2>
        <a:srgbClr val="073E87"/>
      </a:dk2>
      <a:lt2>
        <a:srgbClr val="C6E7FC"/>
      </a:lt2>
      <a:accent1>
        <a:srgbClr val="31B6FD"/>
      </a:accent1>
      <a:accent2>
        <a:srgbClr val="4584D3"/>
      </a:accent2>
      <a:accent3>
        <a:srgbClr val="5BD078"/>
      </a:accent3>
      <a:accent4>
        <a:srgbClr val="A5D028"/>
      </a:accent4>
      <a:accent5>
        <a:srgbClr val="F5C040"/>
      </a:accent5>
      <a:accent6>
        <a:srgbClr val="05E0DB"/>
      </a:accent6>
      <a:hlink>
        <a:srgbClr val="0080FF"/>
      </a:hlink>
      <a:folHlink>
        <a:srgbClr val="5EAEFF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W49"/>
  <sheetViews>
    <sheetView tabSelected="1" zoomScale="70" zoomScaleNormal="70" zoomScalePageLayoutView="70" workbookViewId="0">
      <selection activeCell="R19" sqref="R19"/>
    </sheetView>
  </sheetViews>
  <sheetFormatPr defaultColWidth="8.88671875" defaultRowHeight="15" customHeight="1" x14ac:dyDescent="0.3"/>
  <cols>
    <col min="2" max="2" width="25.33203125" style="1" customWidth="1"/>
    <col min="3" max="3" width="6.33203125" style="1" customWidth="1"/>
    <col min="4" max="10" width="14.88671875" customWidth="1"/>
    <col min="11" max="11" width="5.88671875" customWidth="1"/>
    <col min="12" max="15" width="14.88671875" customWidth="1"/>
  </cols>
  <sheetData>
    <row r="1" spans="1:16" ht="99" customHeight="1" x14ac:dyDescent="1.1000000000000001">
      <c r="A1" s="133" t="s">
        <v>241</v>
      </c>
      <c r="B1" s="134"/>
      <c r="C1" s="62"/>
      <c r="D1" s="63"/>
      <c r="E1" s="132" t="s">
        <v>225</v>
      </c>
      <c r="F1" s="132"/>
      <c r="G1" s="132"/>
      <c r="H1" s="132"/>
      <c r="I1" s="132"/>
      <c r="J1" s="132"/>
      <c r="K1" s="63"/>
      <c r="L1" s="63"/>
      <c r="M1" s="132" t="s">
        <v>226</v>
      </c>
      <c r="N1" s="132"/>
      <c r="O1" s="132"/>
    </row>
    <row r="2" spans="1:16" ht="15" customHeight="1" x14ac:dyDescent="0.3">
      <c r="A2" s="4" t="s">
        <v>217</v>
      </c>
      <c r="B2" s="5" t="s">
        <v>212</v>
      </c>
      <c r="C2" s="71"/>
      <c r="D2" s="72" t="s">
        <v>3</v>
      </c>
      <c r="E2" s="72" t="s">
        <v>204</v>
      </c>
      <c r="F2" s="72" t="s">
        <v>6</v>
      </c>
      <c r="G2" s="72" t="s">
        <v>205</v>
      </c>
      <c r="H2" s="72" t="s">
        <v>2</v>
      </c>
      <c r="I2" s="72" t="s">
        <v>216</v>
      </c>
      <c r="J2" s="72" t="s">
        <v>24</v>
      </c>
      <c r="K2" s="73"/>
      <c r="L2" s="74" t="s">
        <v>213</v>
      </c>
      <c r="M2" s="75" t="s">
        <v>4</v>
      </c>
      <c r="N2" s="76" t="s">
        <v>1</v>
      </c>
      <c r="O2" s="77" t="s">
        <v>107</v>
      </c>
      <c r="P2" s="63"/>
    </row>
    <row r="3" spans="1:16" ht="15" customHeight="1" x14ac:dyDescent="0.3">
      <c r="A3" s="2">
        <v>1</v>
      </c>
      <c r="B3" s="66" t="str">
        <f>'1'!$F$4</f>
        <v>Landmand 1</v>
      </c>
      <c r="C3" s="66"/>
      <c r="D3" s="65">
        <f>'1'!$K$4</f>
        <v>0</v>
      </c>
      <c r="E3" s="65">
        <f>'1'!$K$5</f>
        <v>0</v>
      </c>
      <c r="F3" s="65">
        <f>'1'!$K$6</f>
        <v>0</v>
      </c>
      <c r="G3" s="65">
        <f>'1'!$K$7</f>
        <v>0</v>
      </c>
      <c r="H3" s="65">
        <f>'1'!$K$8</f>
        <v>0</v>
      </c>
      <c r="I3" s="65">
        <f>'1'!$K$9</f>
        <v>0</v>
      </c>
      <c r="J3" s="65">
        <f>'1'!$K$10</f>
        <v>0</v>
      </c>
      <c r="L3" s="64">
        <f>'1'!$G$11</f>
        <v>0</v>
      </c>
      <c r="M3" s="64">
        <f>'1'!$H$11</f>
        <v>0</v>
      </c>
      <c r="N3" s="64">
        <f>'1'!$I$11</f>
        <v>0</v>
      </c>
      <c r="O3" s="64">
        <f>'1'!$J$11</f>
        <v>0</v>
      </c>
      <c r="P3" s="63"/>
    </row>
    <row r="4" spans="1:16" ht="15" customHeight="1" x14ac:dyDescent="0.3">
      <c r="A4" s="2">
        <v>2</v>
      </c>
      <c r="B4" s="66" t="str">
        <f>'2'!$F$4</f>
        <v>Landmand 2</v>
      </c>
      <c r="C4" s="66"/>
      <c r="D4" s="65">
        <f>'2'!$K$4</f>
        <v>0</v>
      </c>
      <c r="E4" s="65">
        <f>'2'!$K$5</f>
        <v>0</v>
      </c>
      <c r="F4" s="65">
        <f>'2'!$K$6</f>
        <v>0</v>
      </c>
      <c r="G4" s="65">
        <f>'2'!$K$7</f>
        <v>0</v>
      </c>
      <c r="H4" s="65">
        <f>'2'!$K$8</f>
        <v>0</v>
      </c>
      <c r="I4" s="65">
        <f>'2'!$K$9</f>
        <v>0</v>
      </c>
      <c r="J4" s="65">
        <f>'2'!$K$10</f>
        <v>0</v>
      </c>
      <c r="L4" s="64">
        <f>'2'!$G$11</f>
        <v>0</v>
      </c>
      <c r="M4" s="64">
        <f>'2'!$H$11</f>
        <v>0</v>
      </c>
      <c r="N4" s="64">
        <f>'2'!$I$11</f>
        <v>0</v>
      </c>
      <c r="O4" s="64">
        <f>'2'!$J$11</f>
        <v>0</v>
      </c>
      <c r="P4" s="63"/>
    </row>
    <row r="5" spans="1:16" ht="15" customHeight="1" x14ac:dyDescent="0.3">
      <c r="A5">
        <v>3</v>
      </c>
      <c r="B5" s="66" t="str">
        <f>'3'!$F$4</f>
        <v>Landmand 3</v>
      </c>
      <c r="C5" s="67"/>
      <c r="D5" s="65">
        <f>'3'!$K$4</f>
        <v>0</v>
      </c>
      <c r="E5" s="65">
        <f>'3'!$K$5</f>
        <v>0</v>
      </c>
      <c r="F5" s="65">
        <f>'3'!$K$6</f>
        <v>0</v>
      </c>
      <c r="G5" s="65">
        <f>'3'!$K$7</f>
        <v>0</v>
      </c>
      <c r="H5" s="65">
        <f>'3'!$K$8</f>
        <v>0</v>
      </c>
      <c r="I5" s="65">
        <f>'3'!$K$9</f>
        <v>0</v>
      </c>
      <c r="J5" s="65">
        <f>'3'!$K$10</f>
        <v>0</v>
      </c>
      <c r="L5" s="64">
        <f>'3'!$G$11</f>
        <v>0</v>
      </c>
      <c r="M5" s="64">
        <f>'3'!$H$11</f>
        <v>0</v>
      </c>
      <c r="N5" s="64">
        <f>'3'!$I$11</f>
        <v>0</v>
      </c>
      <c r="O5" s="64">
        <f>'3'!$J$11</f>
        <v>0</v>
      </c>
      <c r="P5" s="63"/>
    </row>
    <row r="6" spans="1:16" ht="15" customHeight="1" x14ac:dyDescent="0.3">
      <c r="A6">
        <v>4</v>
      </c>
      <c r="B6" s="66" t="str">
        <f>'4'!$F$4</f>
        <v>Landmand 4</v>
      </c>
      <c r="C6" s="67"/>
      <c r="D6" s="65">
        <f>'4'!$K$4</f>
        <v>0</v>
      </c>
      <c r="E6" s="65">
        <f>'4'!$K$5</f>
        <v>0</v>
      </c>
      <c r="F6" s="65">
        <f>'4'!$K$6</f>
        <v>0</v>
      </c>
      <c r="G6" s="65">
        <f>'4'!$K$7</f>
        <v>0</v>
      </c>
      <c r="H6" s="65">
        <f>'4'!$K$8</f>
        <v>0</v>
      </c>
      <c r="I6" s="65">
        <f>'4'!$K$9</f>
        <v>0</v>
      </c>
      <c r="J6" s="65">
        <f>'4'!$K$10</f>
        <v>0</v>
      </c>
      <c r="L6" s="64">
        <f>'4'!$G$11</f>
        <v>0</v>
      </c>
      <c r="M6" s="64">
        <f>'4'!$H$11</f>
        <v>0</v>
      </c>
      <c r="N6" s="64">
        <f>'4'!$I$11</f>
        <v>0</v>
      </c>
      <c r="O6" s="64">
        <f>'4'!$J$11</f>
        <v>0</v>
      </c>
      <c r="P6" s="63"/>
    </row>
    <row r="7" spans="1:16" ht="15" customHeight="1" x14ac:dyDescent="0.3">
      <c r="A7">
        <v>5</v>
      </c>
      <c r="B7" s="66" t="str">
        <f>'5'!$F$4</f>
        <v>Landmand 5</v>
      </c>
      <c r="C7" s="67"/>
      <c r="D7" s="65">
        <f>'5'!$K$4</f>
        <v>0</v>
      </c>
      <c r="E7" s="65">
        <f>'5'!$K$5</f>
        <v>0</v>
      </c>
      <c r="F7" s="65">
        <f>'5'!$K$6</f>
        <v>0</v>
      </c>
      <c r="G7" s="65">
        <f>'5'!$K$7</f>
        <v>0</v>
      </c>
      <c r="H7" s="65">
        <f>'5'!$K$8</f>
        <v>0</v>
      </c>
      <c r="I7" s="65">
        <f>'5'!$K$9</f>
        <v>0</v>
      </c>
      <c r="J7" s="65">
        <f>'5'!$K$10</f>
        <v>0</v>
      </c>
      <c r="L7" s="64">
        <f>'5'!$G$11</f>
        <v>0</v>
      </c>
      <c r="M7" s="64">
        <f>'5'!$H$11</f>
        <v>0</v>
      </c>
      <c r="N7" s="64">
        <f>'5'!$I$11</f>
        <v>0</v>
      </c>
      <c r="O7" s="64">
        <f>'5'!$J$11</f>
        <v>0</v>
      </c>
      <c r="P7" s="63"/>
    </row>
    <row r="8" spans="1:16" ht="15" customHeight="1" x14ac:dyDescent="0.3">
      <c r="A8">
        <v>6</v>
      </c>
      <c r="B8" s="66" t="str">
        <f>'6'!$F$4</f>
        <v>Lars Landmand</v>
      </c>
      <c r="C8" s="67"/>
      <c r="D8" s="65">
        <f>'6'!$K$4</f>
        <v>10</v>
      </c>
      <c r="E8" s="65">
        <f>'6'!$K$5</f>
        <v>10</v>
      </c>
      <c r="F8" s="65">
        <f>'6'!$K$6</f>
        <v>10</v>
      </c>
      <c r="G8" s="65">
        <f>'6'!$K$7</f>
        <v>10</v>
      </c>
      <c r="H8" s="65">
        <f>'6'!$K$8</f>
        <v>10</v>
      </c>
      <c r="I8" s="65">
        <f>'6'!$K$9</f>
        <v>10</v>
      </c>
      <c r="J8" s="65">
        <f>'6'!$K$10</f>
        <v>10</v>
      </c>
      <c r="L8" s="64">
        <f>'6'!$G$11</f>
        <v>10</v>
      </c>
      <c r="M8" s="64">
        <f>'6'!$H$11</f>
        <v>10</v>
      </c>
      <c r="N8" s="64">
        <f>'6'!$I$11</f>
        <v>10</v>
      </c>
      <c r="O8" s="64">
        <f>'6'!$J$11</f>
        <v>10</v>
      </c>
      <c r="P8" s="63"/>
    </row>
    <row r="9" spans="1:16" ht="15" customHeight="1" x14ac:dyDescent="0.3">
      <c r="A9">
        <v>7</v>
      </c>
      <c r="B9" s="66" t="str">
        <f>'7'!$F$4</f>
        <v>Tenna</v>
      </c>
      <c r="C9" s="67"/>
      <c r="D9" s="65">
        <f>'7'!$K$4</f>
        <v>9.25</v>
      </c>
      <c r="E9" s="65">
        <f>'7'!$K$5</f>
        <v>9</v>
      </c>
      <c r="F9" s="65">
        <f>'7'!$K$6</f>
        <v>7.5</v>
      </c>
      <c r="G9" s="65">
        <f>'7'!$K$7</f>
        <v>3</v>
      </c>
      <c r="H9" s="65">
        <f>'7'!$K$8</f>
        <v>9</v>
      </c>
      <c r="I9" s="65">
        <f>'7'!$K$9</f>
        <v>5.5</v>
      </c>
      <c r="J9" s="65">
        <f>'7'!$K$10</f>
        <v>8.75</v>
      </c>
      <c r="L9" s="64">
        <f>'7'!$G$11</f>
        <v>7</v>
      </c>
      <c r="M9" s="64">
        <f>'7'!$H$11</f>
        <v>8.5714285714285712</v>
      </c>
      <c r="N9" s="64">
        <f>'7'!$I$11</f>
        <v>7.5714285714285712</v>
      </c>
      <c r="O9" s="64">
        <f>'7'!$J$11</f>
        <v>6.5714285714285712</v>
      </c>
      <c r="P9" s="63"/>
    </row>
    <row r="10" spans="1:16" ht="15" customHeight="1" x14ac:dyDescent="0.3">
      <c r="A10">
        <v>8</v>
      </c>
      <c r="B10" s="66" t="str">
        <f>'8'!$F$4</f>
        <v>Mille</v>
      </c>
      <c r="C10" s="67"/>
      <c r="D10" s="65">
        <f>'8'!$K$4</f>
        <v>1</v>
      </c>
      <c r="E10" s="65">
        <f>'8'!$K$5</f>
        <v>2</v>
      </c>
      <c r="F10" s="65">
        <f>'8'!$K$6</f>
        <v>3</v>
      </c>
      <c r="G10" s="65">
        <f>'8'!$K$7</f>
        <v>4</v>
      </c>
      <c r="H10" s="65">
        <f>'8'!$K$8</f>
        <v>5</v>
      </c>
      <c r="I10" s="65">
        <f>'8'!$K$9</f>
        <v>6</v>
      </c>
      <c r="J10" s="65">
        <f>'8'!$K$10</f>
        <v>5.5</v>
      </c>
      <c r="L10" s="64">
        <f>'8'!$G$11</f>
        <v>4</v>
      </c>
      <c r="M10" s="64">
        <f>'8'!$H$11</f>
        <v>4</v>
      </c>
      <c r="N10" s="64">
        <f>'8'!$I$11</f>
        <v>4</v>
      </c>
      <c r="O10" s="64">
        <f>'8'!$J$11</f>
        <v>3.1428571428571428</v>
      </c>
      <c r="P10" s="63"/>
    </row>
    <row r="11" spans="1:16" ht="15" customHeight="1" thickBot="1" x14ac:dyDescent="0.35">
      <c r="B11" s="70" t="s">
        <v>211</v>
      </c>
      <c r="C11" s="70"/>
      <c r="D11" s="68">
        <f t="shared" ref="D11:H11" si="0">(SUM(D2:D5)/COUNT(D2:D5))</f>
        <v>0</v>
      </c>
      <c r="E11" s="68">
        <f t="shared" si="0"/>
        <v>0</v>
      </c>
      <c r="F11" s="68">
        <f t="shared" si="0"/>
        <v>0</v>
      </c>
      <c r="G11" s="68">
        <f t="shared" si="0"/>
        <v>0</v>
      </c>
      <c r="H11" s="68">
        <f t="shared" si="0"/>
        <v>0</v>
      </c>
      <c r="I11" s="68">
        <f>(SUM(I2:I5)/COUNT(I2:I5))</f>
        <v>0</v>
      </c>
      <c r="J11" s="68">
        <f t="shared" ref="J11" si="1">(SUM(J2:J5)/COUNT(J2:J5))</f>
        <v>0</v>
      </c>
      <c r="L11" s="69">
        <f>(SUM(L2:L5)/COUNT(L2:L5))</f>
        <v>0</v>
      </c>
      <c r="M11" s="69">
        <f t="shared" ref="M11:O11" si="2">(SUM(M2:M5)/COUNT(M2:M5))</f>
        <v>0</v>
      </c>
      <c r="N11" s="69">
        <f t="shared" si="2"/>
        <v>0</v>
      </c>
      <c r="O11" s="69">
        <f t="shared" si="2"/>
        <v>0</v>
      </c>
      <c r="P11" s="63"/>
    </row>
    <row r="12" spans="1:16" ht="15" customHeight="1" thickTop="1" x14ac:dyDescent="0.3">
      <c r="I12" s="64"/>
      <c r="J12" s="64"/>
      <c r="K12" s="64"/>
    </row>
    <row r="17" spans="12:23" ht="15" customHeight="1" x14ac:dyDescent="0.3">
      <c r="L17" s="64"/>
      <c r="M17" s="64"/>
      <c r="N17" s="64"/>
      <c r="O17" s="64"/>
    </row>
    <row r="26" spans="12:23" ht="15" customHeight="1" x14ac:dyDescent="0.3">
      <c r="W26" t="s">
        <v>0</v>
      </c>
    </row>
    <row r="41" spans="1:5" ht="15" customHeight="1" x14ac:dyDescent="0.3">
      <c r="A41" s="3"/>
    </row>
    <row r="44" spans="1:5" ht="15" customHeight="1" x14ac:dyDescent="0.3">
      <c r="D44" t="s">
        <v>0</v>
      </c>
      <c r="E44" t="s">
        <v>0</v>
      </c>
    </row>
    <row r="49" spans="2:2" ht="15" customHeight="1" x14ac:dyDescent="0.3">
      <c r="B49" s="1" t="s">
        <v>0</v>
      </c>
    </row>
  </sheetData>
  <mergeCells count="3">
    <mergeCell ref="E1:J1"/>
    <mergeCell ref="M1:O1"/>
    <mergeCell ref="A1:B1"/>
  </mergeCells>
  <dataValidations count="1">
    <dataValidation type="list" allowBlank="1" showInputMessage="1" showErrorMessage="1" sqref="M3:O10 L4:L10">
      <formula1>Produktkategori</formula1>
    </dataValidation>
  </dataValidations>
  <pageMargins left="0.7" right="0.7" top="0.75" bottom="0.75" header="0.3" footer="0.3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2:U108"/>
  <sheetViews>
    <sheetView topLeftCell="B1" workbookViewId="0">
      <selection activeCell="I43" sqref="I43"/>
    </sheetView>
  </sheetViews>
  <sheetFormatPr defaultColWidth="8.88671875" defaultRowHeight="14.4" x14ac:dyDescent="0.3"/>
  <cols>
    <col min="1" max="1" width="3.109375" style="53" bestFit="1" customWidth="1"/>
    <col min="2" max="2" width="72" style="58" customWidth="1"/>
    <col min="3" max="3" width="2.44140625" style="19" bestFit="1" customWidth="1"/>
    <col min="4" max="4" width="2.44140625" style="59" bestFit="1" customWidth="1"/>
    <col min="5" max="5" width="2.44140625" style="59" customWidth="1"/>
    <col min="6" max="6" width="5.109375" style="59" customWidth="1"/>
    <col min="7" max="8" width="6.6640625" style="11" customWidth="1"/>
    <col min="9" max="9" width="74.88671875" style="7" customWidth="1"/>
    <col min="10" max="10" width="10.44140625" style="7" customWidth="1"/>
    <col min="11" max="11" width="12.33203125" style="53" customWidth="1"/>
    <col min="12" max="12" width="72" style="58" customWidth="1"/>
    <col min="13" max="13" width="2.44140625" style="19" bestFit="1" customWidth="1"/>
    <col min="14" max="14" width="2.44140625" style="59" bestFit="1" customWidth="1"/>
    <col min="15" max="15" width="9.109375" style="7" bestFit="1" customWidth="1"/>
    <col min="16" max="16" width="7" style="7" bestFit="1" customWidth="1"/>
    <col min="17" max="17" width="8.109375" style="7" bestFit="1" customWidth="1"/>
    <col min="18" max="21" width="8.88671875" style="7"/>
  </cols>
  <sheetData>
    <row r="12" spans="1:17" x14ac:dyDescent="0.3">
      <c r="B12" s="52" t="s">
        <v>21</v>
      </c>
      <c r="L12" s="54" t="s">
        <v>174</v>
      </c>
      <c r="M12" s="14"/>
    </row>
    <row r="13" spans="1:17" x14ac:dyDescent="0.3">
      <c r="A13" s="53">
        <v>1</v>
      </c>
      <c r="B13" s="56" t="s">
        <v>26</v>
      </c>
      <c r="C13" s="29" t="s">
        <v>114</v>
      </c>
      <c r="D13" s="35">
        <v>1</v>
      </c>
      <c r="E13" s="35"/>
      <c r="F13" s="159" t="s">
        <v>114</v>
      </c>
      <c r="G13" s="12">
        <v>1</v>
      </c>
      <c r="H13" s="163" t="s">
        <v>220</v>
      </c>
      <c r="I13" t="s">
        <v>193</v>
      </c>
      <c r="J13"/>
      <c r="K13" s="53">
        <v>1</v>
      </c>
      <c r="L13" s="56" t="s">
        <v>26</v>
      </c>
      <c r="M13" s="29" t="s">
        <v>114</v>
      </c>
      <c r="N13" s="35">
        <v>1</v>
      </c>
      <c r="O13"/>
      <c r="P13"/>
      <c r="Q13"/>
    </row>
    <row r="14" spans="1:17" x14ac:dyDescent="0.3">
      <c r="A14" s="53">
        <v>2</v>
      </c>
      <c r="B14" s="56" t="s">
        <v>27</v>
      </c>
      <c r="C14" s="29" t="s">
        <v>114</v>
      </c>
      <c r="D14" s="35">
        <v>1</v>
      </c>
      <c r="E14" s="35"/>
      <c r="F14" s="159"/>
      <c r="G14" s="12">
        <v>2</v>
      </c>
      <c r="H14" s="163"/>
      <c r="I14" t="s">
        <v>177</v>
      </c>
      <c r="J14"/>
      <c r="K14" s="53">
        <v>2</v>
      </c>
      <c r="L14" s="56" t="s">
        <v>27</v>
      </c>
      <c r="M14" s="29" t="s">
        <v>114</v>
      </c>
      <c r="N14" s="35">
        <v>1</v>
      </c>
      <c r="O14"/>
      <c r="P14"/>
      <c r="Q14"/>
    </row>
    <row r="15" spans="1:17" x14ac:dyDescent="0.3">
      <c r="A15" s="53">
        <v>3</v>
      </c>
      <c r="B15" s="56" t="s">
        <v>29</v>
      </c>
      <c r="C15" s="29" t="s">
        <v>114</v>
      </c>
      <c r="D15" s="35">
        <v>1</v>
      </c>
      <c r="E15" s="35"/>
      <c r="F15" s="159"/>
      <c r="G15" s="12">
        <v>3</v>
      </c>
      <c r="H15" s="163"/>
      <c r="I15" t="s">
        <v>176</v>
      </c>
      <c r="J15"/>
      <c r="K15" s="53">
        <v>3</v>
      </c>
      <c r="L15" s="56" t="s">
        <v>29</v>
      </c>
      <c r="M15" s="29" t="s">
        <v>114</v>
      </c>
      <c r="N15" s="35">
        <v>1</v>
      </c>
      <c r="O15"/>
      <c r="P15"/>
      <c r="Q15"/>
    </row>
    <row r="16" spans="1:17" x14ac:dyDescent="0.3">
      <c r="A16" s="53">
        <v>4</v>
      </c>
      <c r="B16" s="56" t="s">
        <v>146</v>
      </c>
      <c r="C16" s="29" t="s">
        <v>114</v>
      </c>
      <c r="D16" s="35">
        <v>1</v>
      </c>
      <c r="E16" s="35"/>
      <c r="F16" s="159"/>
      <c r="G16" s="12">
        <v>4</v>
      </c>
      <c r="H16" s="163"/>
      <c r="I16" s="7" t="s">
        <v>181</v>
      </c>
      <c r="J16"/>
      <c r="K16" s="53">
        <v>4</v>
      </c>
      <c r="L16" s="56" t="s">
        <v>146</v>
      </c>
      <c r="M16" s="29" t="s">
        <v>114</v>
      </c>
      <c r="N16" s="35">
        <v>1</v>
      </c>
      <c r="O16"/>
      <c r="P16"/>
      <c r="Q16"/>
    </row>
    <row r="17" spans="1:21" ht="26.4" x14ac:dyDescent="0.3">
      <c r="A17" s="53">
        <v>5</v>
      </c>
      <c r="B17" s="56" t="s">
        <v>168</v>
      </c>
      <c r="C17" s="29" t="s">
        <v>114</v>
      </c>
      <c r="D17" s="35">
        <v>1</v>
      </c>
      <c r="E17" s="35"/>
      <c r="F17" s="159"/>
      <c r="G17" s="12">
        <v>5</v>
      </c>
      <c r="H17" s="163"/>
      <c r="I17" t="s">
        <v>178</v>
      </c>
      <c r="J17"/>
      <c r="K17" s="53">
        <v>5</v>
      </c>
      <c r="L17" s="56" t="s">
        <v>168</v>
      </c>
      <c r="M17" s="29" t="s">
        <v>114</v>
      </c>
      <c r="N17" s="35">
        <v>1</v>
      </c>
      <c r="O17"/>
      <c r="P17"/>
      <c r="Q17"/>
      <c r="R17"/>
      <c r="S17"/>
      <c r="T17"/>
      <c r="U17"/>
    </row>
    <row r="18" spans="1:21" x14ac:dyDescent="0.3">
      <c r="A18" s="53">
        <v>6</v>
      </c>
      <c r="B18" s="56" t="s">
        <v>78</v>
      </c>
      <c r="C18" s="29" t="s">
        <v>114</v>
      </c>
      <c r="D18" s="35">
        <v>1</v>
      </c>
      <c r="E18" s="35"/>
      <c r="F18" s="159"/>
      <c r="G18" s="11">
        <v>6</v>
      </c>
      <c r="H18" s="163"/>
      <c r="I18" s="7" t="s">
        <v>180</v>
      </c>
      <c r="J18"/>
      <c r="K18" s="53">
        <v>14</v>
      </c>
      <c r="L18" s="56" t="s">
        <v>33</v>
      </c>
      <c r="M18" s="29" t="s">
        <v>114</v>
      </c>
      <c r="N18" s="35">
        <v>2</v>
      </c>
      <c r="O18"/>
      <c r="P18"/>
      <c r="Q18"/>
      <c r="R18"/>
      <c r="S18"/>
      <c r="T18"/>
      <c r="U18"/>
    </row>
    <row r="19" spans="1:21" x14ac:dyDescent="0.3">
      <c r="A19" s="53">
        <v>7</v>
      </c>
      <c r="B19" s="56" t="s">
        <v>140</v>
      </c>
      <c r="C19" s="28" t="s">
        <v>115</v>
      </c>
      <c r="D19" s="35">
        <v>1</v>
      </c>
      <c r="E19" s="35"/>
      <c r="F19" s="159"/>
      <c r="G19" s="13">
        <v>7</v>
      </c>
      <c r="H19" s="163"/>
      <c r="I19" s="7" t="s">
        <v>203</v>
      </c>
      <c r="J19"/>
      <c r="K19" s="53">
        <v>15</v>
      </c>
      <c r="L19" s="56" t="s">
        <v>35</v>
      </c>
      <c r="M19" s="29" t="s">
        <v>114</v>
      </c>
      <c r="N19" s="35">
        <v>2</v>
      </c>
      <c r="O19"/>
      <c r="P19"/>
      <c r="Q19"/>
      <c r="T19"/>
    </row>
    <row r="20" spans="1:21" x14ac:dyDescent="0.3">
      <c r="A20" s="53">
        <v>8</v>
      </c>
      <c r="B20" s="56" t="s">
        <v>28</v>
      </c>
      <c r="C20" s="28" t="s">
        <v>115</v>
      </c>
      <c r="D20" s="35">
        <v>1</v>
      </c>
      <c r="E20" s="35"/>
      <c r="F20" s="35"/>
      <c r="G20" s="12"/>
      <c r="H20" s="10"/>
      <c r="I20"/>
      <c r="J20"/>
      <c r="K20" s="53">
        <v>16</v>
      </c>
      <c r="L20" s="56" t="s">
        <v>36</v>
      </c>
      <c r="M20" s="29" t="s">
        <v>114</v>
      </c>
      <c r="N20" s="35">
        <v>2</v>
      </c>
      <c r="O20"/>
      <c r="P20"/>
      <c r="Q20"/>
    </row>
    <row r="21" spans="1:21" ht="24" customHeight="1" x14ac:dyDescent="0.3">
      <c r="A21" s="53">
        <v>9</v>
      </c>
      <c r="B21" s="56" t="s">
        <v>145</v>
      </c>
      <c r="C21" s="30" t="s">
        <v>116</v>
      </c>
      <c r="D21" s="35">
        <v>1</v>
      </c>
      <c r="E21" s="35"/>
      <c r="F21" s="160" t="s">
        <v>115</v>
      </c>
      <c r="G21" s="12">
        <v>1</v>
      </c>
      <c r="H21" s="164" t="s">
        <v>222</v>
      </c>
      <c r="I21" s="7" t="s">
        <v>184</v>
      </c>
      <c r="J21"/>
      <c r="K21" s="53">
        <v>17</v>
      </c>
      <c r="L21" s="56" t="s">
        <v>37</v>
      </c>
      <c r="M21" s="29" t="s">
        <v>114</v>
      </c>
      <c r="N21" s="35">
        <v>2</v>
      </c>
      <c r="O21"/>
      <c r="P21"/>
      <c r="Q21"/>
    </row>
    <row r="22" spans="1:21" x14ac:dyDescent="0.3">
      <c r="A22" s="53">
        <v>10</v>
      </c>
      <c r="B22" s="56" t="s">
        <v>148</v>
      </c>
      <c r="C22" s="30" t="s">
        <v>116</v>
      </c>
      <c r="D22" s="35">
        <v>1</v>
      </c>
      <c r="E22" s="35"/>
      <c r="F22" s="160"/>
      <c r="G22" s="12">
        <v>2</v>
      </c>
      <c r="H22" s="164"/>
      <c r="I22" t="s">
        <v>175</v>
      </c>
      <c r="J22"/>
      <c r="K22" s="53">
        <v>18</v>
      </c>
      <c r="L22" s="56" t="s">
        <v>42</v>
      </c>
      <c r="M22" s="29" t="s">
        <v>114</v>
      </c>
      <c r="N22" s="35">
        <v>2</v>
      </c>
      <c r="O22"/>
      <c r="P22"/>
      <c r="Q22"/>
    </row>
    <row r="23" spans="1:21" x14ac:dyDescent="0.3">
      <c r="A23" s="53">
        <v>11</v>
      </c>
      <c r="B23" s="56" t="s">
        <v>54</v>
      </c>
      <c r="C23" s="30" t="s">
        <v>116</v>
      </c>
      <c r="D23" s="35">
        <v>1</v>
      </c>
      <c r="E23" s="35"/>
      <c r="F23" s="160"/>
      <c r="G23" s="12">
        <v>3</v>
      </c>
      <c r="H23" s="164"/>
      <c r="I23" s="7" t="s">
        <v>189</v>
      </c>
      <c r="J23"/>
      <c r="K23" s="53">
        <v>19</v>
      </c>
      <c r="L23" s="56" t="s">
        <v>43</v>
      </c>
      <c r="M23" s="29" t="s">
        <v>114</v>
      </c>
      <c r="N23" s="35">
        <v>2</v>
      </c>
      <c r="O23"/>
      <c r="P23"/>
      <c r="Q23"/>
      <c r="R23"/>
      <c r="S23"/>
      <c r="T23"/>
      <c r="U23"/>
    </row>
    <row r="24" spans="1:21" x14ac:dyDescent="0.3">
      <c r="A24" s="53">
        <v>12</v>
      </c>
      <c r="B24" s="56" t="s">
        <v>53</v>
      </c>
      <c r="C24" s="30" t="s">
        <v>116</v>
      </c>
      <c r="D24" s="35">
        <v>1</v>
      </c>
      <c r="E24" s="35"/>
      <c r="F24" s="160"/>
      <c r="G24" s="12">
        <v>4</v>
      </c>
      <c r="H24" s="164"/>
      <c r="I24" s="7" t="s">
        <v>182</v>
      </c>
      <c r="J24"/>
      <c r="K24" s="53">
        <v>31</v>
      </c>
      <c r="L24" s="56" t="s">
        <v>15</v>
      </c>
      <c r="M24" s="29" t="s">
        <v>114</v>
      </c>
      <c r="N24" s="35">
        <v>3</v>
      </c>
      <c r="O24"/>
      <c r="P24"/>
      <c r="Q24"/>
      <c r="R24"/>
      <c r="S24"/>
      <c r="T24"/>
      <c r="U24"/>
    </row>
    <row r="25" spans="1:21" x14ac:dyDescent="0.3">
      <c r="A25" s="53">
        <v>13</v>
      </c>
      <c r="B25" s="56" t="s">
        <v>152</v>
      </c>
      <c r="C25" s="27" t="s">
        <v>103</v>
      </c>
      <c r="D25" s="35">
        <v>1</v>
      </c>
      <c r="E25" s="35"/>
      <c r="F25" s="160"/>
      <c r="G25" s="12">
        <v>5</v>
      </c>
      <c r="H25" s="164"/>
      <c r="I25" t="s">
        <v>179</v>
      </c>
      <c r="J25"/>
      <c r="K25" s="53">
        <v>32</v>
      </c>
      <c r="L25" s="56" t="s">
        <v>72</v>
      </c>
      <c r="M25" s="29" t="s">
        <v>114</v>
      </c>
      <c r="N25" s="35">
        <v>3</v>
      </c>
      <c r="O25"/>
      <c r="P25"/>
      <c r="Q25"/>
    </row>
    <row r="26" spans="1:21" s="6" customFormat="1" x14ac:dyDescent="0.3">
      <c r="A26" s="53"/>
      <c r="B26" s="56"/>
      <c r="C26" s="35"/>
      <c r="D26" s="35"/>
      <c r="E26" s="35"/>
      <c r="F26" s="160"/>
      <c r="G26" s="11">
        <v>6</v>
      </c>
      <c r="H26" s="164"/>
      <c r="I26" s="42" t="s">
        <v>183</v>
      </c>
      <c r="K26" s="53">
        <v>33</v>
      </c>
      <c r="L26" s="56" t="s">
        <v>73</v>
      </c>
      <c r="M26" s="29" t="s">
        <v>114</v>
      </c>
      <c r="N26" s="35">
        <v>3</v>
      </c>
      <c r="R26" s="42"/>
      <c r="S26" s="42"/>
      <c r="T26" s="42"/>
      <c r="U26" s="42"/>
    </row>
    <row r="27" spans="1:21" x14ac:dyDescent="0.3">
      <c r="B27" s="54" t="s">
        <v>151</v>
      </c>
      <c r="C27" s="35"/>
      <c r="D27" s="35"/>
      <c r="E27" s="35"/>
      <c r="F27" s="160"/>
      <c r="G27" s="13">
        <v>7</v>
      </c>
      <c r="H27" s="164"/>
      <c r="I27" s="42" t="s">
        <v>199</v>
      </c>
      <c r="J27"/>
      <c r="K27" s="53">
        <v>34</v>
      </c>
      <c r="L27" s="56" t="s">
        <v>74</v>
      </c>
      <c r="M27" s="29" t="s">
        <v>114</v>
      </c>
      <c r="N27" s="35">
        <v>3</v>
      </c>
      <c r="O27"/>
      <c r="P27"/>
      <c r="Q27"/>
      <c r="R27"/>
      <c r="S27"/>
      <c r="T27"/>
      <c r="U27"/>
    </row>
    <row r="28" spans="1:21" x14ac:dyDescent="0.3">
      <c r="A28" s="53">
        <v>14</v>
      </c>
      <c r="B28" s="56" t="s">
        <v>33</v>
      </c>
      <c r="C28" s="29" t="s">
        <v>114</v>
      </c>
      <c r="D28" s="35">
        <v>2</v>
      </c>
      <c r="E28" s="35"/>
      <c r="F28" s="35"/>
      <c r="G28" s="12"/>
      <c r="H28" s="10"/>
      <c r="I28"/>
      <c r="J28"/>
      <c r="K28" s="53">
        <v>6</v>
      </c>
      <c r="L28" s="56" t="s">
        <v>78</v>
      </c>
      <c r="M28" s="29" t="s">
        <v>114</v>
      </c>
      <c r="N28" s="35">
        <v>7</v>
      </c>
      <c r="O28"/>
      <c r="P28"/>
      <c r="Q28"/>
      <c r="R28"/>
      <c r="S28"/>
      <c r="T28"/>
      <c r="U28"/>
    </row>
    <row r="29" spans="1:21" x14ac:dyDescent="0.3">
      <c r="A29" s="53">
        <v>15</v>
      </c>
      <c r="B29" s="56" t="s">
        <v>35</v>
      </c>
      <c r="C29" s="29" t="s">
        <v>114</v>
      </c>
      <c r="D29" s="35">
        <v>2</v>
      </c>
      <c r="E29" s="35"/>
      <c r="F29" s="161" t="s">
        <v>116</v>
      </c>
      <c r="G29" s="12">
        <v>1</v>
      </c>
      <c r="H29" s="165" t="s">
        <v>240</v>
      </c>
      <c r="I29" s="7" t="s">
        <v>188</v>
      </c>
      <c r="J29"/>
      <c r="L29" s="56"/>
      <c r="M29" s="29"/>
      <c r="N29" s="35"/>
      <c r="O29"/>
      <c r="P29"/>
      <c r="Q29"/>
      <c r="R29"/>
      <c r="S29"/>
      <c r="T29"/>
      <c r="U29"/>
    </row>
    <row r="30" spans="1:21" x14ac:dyDescent="0.3">
      <c r="A30" s="53">
        <v>16</v>
      </c>
      <c r="B30" s="56" t="s">
        <v>36</v>
      </c>
      <c r="C30" s="29" t="s">
        <v>114</v>
      </c>
      <c r="D30" s="35">
        <v>2</v>
      </c>
      <c r="E30" s="35"/>
      <c r="F30" s="161"/>
      <c r="G30" s="12">
        <v>2</v>
      </c>
      <c r="H30" s="165"/>
      <c r="I30" s="7" t="s">
        <v>192</v>
      </c>
      <c r="J30"/>
      <c r="L30" s="54" t="s">
        <v>4</v>
      </c>
      <c r="M30" s="35"/>
      <c r="N30" s="35"/>
      <c r="O30"/>
      <c r="P30"/>
      <c r="Q30"/>
      <c r="R30"/>
      <c r="S30"/>
      <c r="T30"/>
      <c r="U30"/>
    </row>
    <row r="31" spans="1:21" x14ac:dyDescent="0.3">
      <c r="A31" s="53">
        <v>17</v>
      </c>
      <c r="B31" s="56" t="s">
        <v>37</v>
      </c>
      <c r="C31" s="29" t="s">
        <v>114</v>
      </c>
      <c r="D31" s="35">
        <v>2</v>
      </c>
      <c r="E31" s="35"/>
      <c r="F31" s="161"/>
      <c r="G31" s="12">
        <v>3</v>
      </c>
      <c r="H31" s="165"/>
      <c r="I31" s="7" t="s">
        <v>190</v>
      </c>
      <c r="J31"/>
      <c r="K31" s="53">
        <v>7</v>
      </c>
      <c r="L31" s="56" t="s">
        <v>140</v>
      </c>
      <c r="M31" s="28" t="s">
        <v>115</v>
      </c>
      <c r="N31" s="35">
        <v>1</v>
      </c>
      <c r="O31"/>
      <c r="P31"/>
      <c r="Q31"/>
      <c r="R31"/>
      <c r="S31"/>
      <c r="T31"/>
      <c r="U31"/>
    </row>
    <row r="32" spans="1:21" x14ac:dyDescent="0.3">
      <c r="A32" s="53">
        <v>18</v>
      </c>
      <c r="B32" s="56" t="s">
        <v>42</v>
      </c>
      <c r="C32" s="29" t="s">
        <v>114</v>
      </c>
      <c r="D32" s="35">
        <v>2</v>
      </c>
      <c r="E32" s="35"/>
      <c r="F32" s="161"/>
      <c r="G32" s="12">
        <v>4</v>
      </c>
      <c r="H32" s="165"/>
      <c r="I32" s="7" t="s">
        <v>191</v>
      </c>
      <c r="J32"/>
      <c r="K32" s="53">
        <v>8</v>
      </c>
      <c r="L32" s="56" t="s">
        <v>28</v>
      </c>
      <c r="M32" s="28" t="s">
        <v>115</v>
      </c>
      <c r="N32" s="35">
        <v>1</v>
      </c>
      <c r="O32"/>
      <c r="P32"/>
      <c r="Q32"/>
      <c r="R32"/>
      <c r="S32"/>
      <c r="T32"/>
      <c r="U32"/>
    </row>
    <row r="33" spans="1:21" ht="26.4" x14ac:dyDescent="0.3">
      <c r="A33" s="53">
        <v>19</v>
      </c>
      <c r="B33" s="56" t="s">
        <v>43</v>
      </c>
      <c r="C33" s="29" t="s">
        <v>114</v>
      </c>
      <c r="D33" s="35">
        <v>2</v>
      </c>
      <c r="E33" s="35"/>
      <c r="F33" s="161"/>
      <c r="G33" s="12">
        <v>5</v>
      </c>
      <c r="H33" s="165"/>
      <c r="I33" s="56" t="s">
        <v>196</v>
      </c>
      <c r="J33"/>
      <c r="K33" s="53">
        <v>20</v>
      </c>
      <c r="L33" s="56" t="s">
        <v>10</v>
      </c>
      <c r="M33" s="28" t="s">
        <v>115</v>
      </c>
      <c r="N33" s="35">
        <v>2</v>
      </c>
      <c r="O33"/>
      <c r="P33"/>
      <c r="Q33"/>
      <c r="R33"/>
      <c r="S33"/>
      <c r="T33"/>
      <c r="U33"/>
    </row>
    <row r="34" spans="1:21" x14ac:dyDescent="0.3">
      <c r="A34" s="53">
        <v>20</v>
      </c>
      <c r="B34" s="56" t="s">
        <v>10</v>
      </c>
      <c r="C34" s="28" t="s">
        <v>115</v>
      </c>
      <c r="D34" s="35">
        <v>2</v>
      </c>
      <c r="E34" s="35"/>
      <c r="F34" s="161"/>
      <c r="G34" s="11">
        <v>6</v>
      </c>
      <c r="H34" s="165"/>
      <c r="I34" s="7" t="s">
        <v>186</v>
      </c>
      <c r="J34"/>
      <c r="K34" s="53">
        <v>21</v>
      </c>
      <c r="L34" s="56" t="s">
        <v>143</v>
      </c>
      <c r="M34" s="28" t="s">
        <v>115</v>
      </c>
      <c r="N34" s="35">
        <v>2</v>
      </c>
      <c r="O34"/>
      <c r="P34"/>
      <c r="Q34"/>
      <c r="R34"/>
      <c r="S34"/>
      <c r="T34"/>
      <c r="U34"/>
    </row>
    <row r="35" spans="1:21" x14ac:dyDescent="0.3">
      <c r="A35" s="53">
        <v>21</v>
      </c>
      <c r="B35" s="56" t="s">
        <v>143</v>
      </c>
      <c r="C35" s="28" t="s">
        <v>115</v>
      </c>
      <c r="D35" s="35">
        <v>2</v>
      </c>
      <c r="E35" s="35"/>
      <c r="F35" s="161"/>
      <c r="G35" s="13">
        <v>7</v>
      </c>
      <c r="H35" s="165"/>
      <c r="I35" t="s">
        <v>187</v>
      </c>
      <c r="J35"/>
      <c r="K35" s="53">
        <v>22</v>
      </c>
      <c r="L35" s="56" t="s">
        <v>170</v>
      </c>
      <c r="M35" s="28" t="s">
        <v>115</v>
      </c>
      <c r="N35" s="35">
        <v>2</v>
      </c>
      <c r="O35"/>
      <c r="P35"/>
      <c r="Q35"/>
      <c r="R35"/>
      <c r="S35"/>
      <c r="T35"/>
      <c r="U35"/>
    </row>
    <row r="36" spans="1:21" x14ac:dyDescent="0.3">
      <c r="A36" s="53">
        <v>22</v>
      </c>
      <c r="B36" s="56" t="s">
        <v>170</v>
      </c>
      <c r="C36" s="28" t="s">
        <v>115</v>
      </c>
      <c r="D36" s="35">
        <v>2</v>
      </c>
      <c r="E36" s="35"/>
      <c r="F36" s="35"/>
      <c r="G36" s="13"/>
      <c r="H36" s="9"/>
      <c r="I36"/>
      <c r="J36"/>
      <c r="K36" s="53">
        <v>23</v>
      </c>
      <c r="L36" s="56" t="s">
        <v>60</v>
      </c>
      <c r="M36" s="28" t="s">
        <v>115</v>
      </c>
      <c r="N36" s="35">
        <v>2</v>
      </c>
      <c r="O36"/>
      <c r="P36"/>
      <c r="Q36"/>
      <c r="R36"/>
      <c r="S36"/>
      <c r="T36"/>
      <c r="U36"/>
    </row>
    <row r="37" spans="1:21" x14ac:dyDescent="0.3">
      <c r="A37" s="53">
        <v>23</v>
      </c>
      <c r="B37" s="56" t="s">
        <v>60</v>
      </c>
      <c r="C37" s="28" t="s">
        <v>115</v>
      </c>
      <c r="D37" s="35">
        <v>2</v>
      </c>
      <c r="E37" s="35"/>
      <c r="F37" s="162" t="s">
        <v>103</v>
      </c>
      <c r="G37" s="12">
        <v>1</v>
      </c>
      <c r="H37" s="166" t="s">
        <v>224</v>
      </c>
      <c r="I37" t="s">
        <v>194</v>
      </c>
      <c r="J37"/>
      <c r="K37" s="53">
        <v>24</v>
      </c>
      <c r="L37" s="56" t="s">
        <v>154</v>
      </c>
      <c r="M37" s="28" t="s">
        <v>115</v>
      </c>
      <c r="N37" s="35">
        <v>2</v>
      </c>
      <c r="O37"/>
      <c r="P37"/>
      <c r="Q37"/>
      <c r="R37"/>
      <c r="S37"/>
      <c r="T37"/>
      <c r="U37"/>
    </row>
    <row r="38" spans="1:21" x14ac:dyDescent="0.3">
      <c r="A38" s="53">
        <v>24</v>
      </c>
      <c r="B38" s="56" t="s">
        <v>154</v>
      </c>
      <c r="C38" s="28" t="s">
        <v>115</v>
      </c>
      <c r="D38" s="35">
        <v>2</v>
      </c>
      <c r="E38" s="35"/>
      <c r="F38" s="162"/>
      <c r="G38" s="12">
        <v>2</v>
      </c>
      <c r="H38" s="166"/>
      <c r="I38" t="s">
        <v>195</v>
      </c>
      <c r="J38"/>
      <c r="K38" s="53">
        <v>35</v>
      </c>
      <c r="L38" s="56" t="s">
        <v>171</v>
      </c>
      <c r="M38" s="28" t="s">
        <v>115</v>
      </c>
      <c r="N38" s="35">
        <v>3</v>
      </c>
      <c r="O38"/>
      <c r="P38"/>
      <c r="Q38"/>
      <c r="R38"/>
      <c r="S38"/>
      <c r="T38"/>
      <c r="U38"/>
    </row>
    <row r="39" spans="1:21" x14ac:dyDescent="0.3">
      <c r="A39" s="53">
        <v>25</v>
      </c>
      <c r="B39" s="56" t="s">
        <v>34</v>
      </c>
      <c r="C39" s="30" t="s">
        <v>116</v>
      </c>
      <c r="D39" s="35">
        <v>2</v>
      </c>
      <c r="E39" s="35"/>
      <c r="F39" s="162"/>
      <c r="G39" s="12">
        <v>3</v>
      </c>
      <c r="H39" s="166"/>
      <c r="I39" t="s">
        <v>198</v>
      </c>
      <c r="J39"/>
      <c r="K39" s="53">
        <v>42</v>
      </c>
      <c r="L39" s="56" t="s">
        <v>141</v>
      </c>
      <c r="M39" s="50" t="s">
        <v>115</v>
      </c>
      <c r="N39" s="35">
        <v>4</v>
      </c>
      <c r="O39"/>
      <c r="P39"/>
      <c r="Q39"/>
      <c r="R39"/>
      <c r="S39"/>
      <c r="T39"/>
      <c r="U39"/>
    </row>
    <row r="40" spans="1:21" x14ac:dyDescent="0.3">
      <c r="A40" s="53">
        <v>26</v>
      </c>
      <c r="B40" s="56" t="s">
        <v>38</v>
      </c>
      <c r="C40" s="30" t="s">
        <v>116</v>
      </c>
      <c r="D40" s="35">
        <v>2</v>
      </c>
      <c r="E40" s="35"/>
      <c r="F40" s="162"/>
      <c r="G40" s="12">
        <v>4</v>
      </c>
      <c r="H40" s="166"/>
      <c r="I40" t="s">
        <v>201</v>
      </c>
      <c r="J40"/>
      <c r="K40" s="53">
        <v>43</v>
      </c>
      <c r="L40" s="56" t="s">
        <v>58</v>
      </c>
      <c r="M40" s="50" t="s">
        <v>115</v>
      </c>
      <c r="N40" s="35">
        <v>4</v>
      </c>
      <c r="O40"/>
      <c r="P40"/>
      <c r="Q40"/>
      <c r="R40"/>
      <c r="S40"/>
      <c r="T40"/>
      <c r="U40"/>
    </row>
    <row r="41" spans="1:21" x14ac:dyDescent="0.3">
      <c r="A41" s="53">
        <v>27</v>
      </c>
      <c r="B41" s="56" t="s">
        <v>39</v>
      </c>
      <c r="C41" s="30" t="s">
        <v>116</v>
      </c>
      <c r="D41" s="35">
        <v>2</v>
      </c>
      <c r="E41" s="35"/>
      <c r="F41" s="162"/>
      <c r="G41" s="12">
        <v>5</v>
      </c>
      <c r="H41" s="166"/>
      <c r="I41" t="s">
        <v>202</v>
      </c>
      <c r="J41"/>
      <c r="K41" s="53">
        <v>44</v>
      </c>
      <c r="L41" s="56" t="s">
        <v>59</v>
      </c>
      <c r="M41" s="50" t="s">
        <v>115</v>
      </c>
      <c r="N41" s="35">
        <v>4</v>
      </c>
      <c r="O41"/>
      <c r="P41"/>
      <c r="Q41"/>
      <c r="R41"/>
      <c r="S41"/>
      <c r="T41"/>
      <c r="U41"/>
    </row>
    <row r="42" spans="1:21" x14ac:dyDescent="0.3">
      <c r="A42" s="53">
        <v>28</v>
      </c>
      <c r="B42" s="56" t="s">
        <v>40</v>
      </c>
      <c r="C42" s="30" t="s">
        <v>116</v>
      </c>
      <c r="D42" s="35">
        <v>2</v>
      </c>
      <c r="E42" s="35"/>
      <c r="F42" s="162"/>
      <c r="G42" s="11">
        <v>6</v>
      </c>
      <c r="H42" s="166"/>
      <c r="I42" t="s">
        <v>200</v>
      </c>
      <c r="J42"/>
      <c r="K42" s="53">
        <v>45</v>
      </c>
      <c r="L42" s="56" t="s">
        <v>164</v>
      </c>
      <c r="M42" s="50" t="s">
        <v>115</v>
      </c>
      <c r="N42" s="35">
        <v>4</v>
      </c>
      <c r="O42"/>
      <c r="P42"/>
      <c r="Q42"/>
      <c r="R42"/>
      <c r="S42"/>
      <c r="T42"/>
      <c r="U42"/>
    </row>
    <row r="43" spans="1:21" x14ac:dyDescent="0.3">
      <c r="A43" s="53">
        <v>29</v>
      </c>
      <c r="B43" s="56" t="s">
        <v>41</v>
      </c>
      <c r="C43" s="30" t="s">
        <v>116</v>
      </c>
      <c r="D43" s="35">
        <v>2</v>
      </c>
      <c r="E43" s="35"/>
      <c r="F43" s="162"/>
      <c r="G43" s="13">
        <v>7</v>
      </c>
      <c r="H43" s="166"/>
      <c r="I43" t="s">
        <v>197</v>
      </c>
      <c r="J43"/>
      <c r="K43" s="53">
        <v>46</v>
      </c>
      <c r="L43" s="56" t="s">
        <v>153</v>
      </c>
      <c r="M43" s="50" t="s">
        <v>115</v>
      </c>
      <c r="N43" s="35">
        <v>4</v>
      </c>
      <c r="O43"/>
      <c r="P43"/>
      <c r="Q43"/>
      <c r="R43"/>
      <c r="S43"/>
      <c r="T43"/>
      <c r="U43"/>
    </row>
    <row r="44" spans="1:21" s="6" customFormat="1" ht="26.4" x14ac:dyDescent="0.3">
      <c r="A44" s="53">
        <v>30</v>
      </c>
      <c r="B44" s="56" t="s">
        <v>185</v>
      </c>
      <c r="C44" s="27" t="s">
        <v>103</v>
      </c>
      <c r="D44" s="35">
        <v>2</v>
      </c>
      <c r="E44" s="35"/>
      <c r="F44" s="35"/>
      <c r="G44" s="44"/>
      <c r="H44" s="44"/>
      <c r="K44" s="53">
        <v>47</v>
      </c>
      <c r="L44" s="56" t="s">
        <v>156</v>
      </c>
      <c r="M44" s="50" t="s">
        <v>115</v>
      </c>
      <c r="N44" s="35">
        <v>4</v>
      </c>
    </row>
    <row r="45" spans="1:21" s="6" customFormat="1" x14ac:dyDescent="0.3">
      <c r="A45" s="53"/>
      <c r="B45" s="56"/>
      <c r="C45" s="35"/>
      <c r="D45" s="35"/>
      <c r="E45" s="35"/>
      <c r="F45" s="35"/>
      <c r="G45" s="44"/>
      <c r="H45" s="44"/>
      <c r="K45" s="53">
        <v>48</v>
      </c>
      <c r="L45" s="56" t="s">
        <v>66</v>
      </c>
      <c r="M45" s="28" t="s">
        <v>115</v>
      </c>
      <c r="N45" s="35">
        <v>5</v>
      </c>
    </row>
    <row r="46" spans="1:21" x14ac:dyDescent="0.3">
      <c r="B46" s="54" t="s">
        <v>113</v>
      </c>
      <c r="C46" s="35"/>
      <c r="D46" s="35"/>
      <c r="E46" s="35"/>
      <c r="F46" s="35"/>
      <c r="G46" s="13"/>
      <c r="H46" s="13"/>
      <c r="I46"/>
      <c r="J46"/>
      <c r="K46" s="53">
        <v>49</v>
      </c>
      <c r="L46" s="56" t="s">
        <v>67</v>
      </c>
      <c r="M46" s="28" t="s">
        <v>115</v>
      </c>
      <c r="N46" s="35">
        <v>5</v>
      </c>
      <c r="O46"/>
      <c r="P46"/>
      <c r="Q46"/>
      <c r="R46"/>
      <c r="S46"/>
      <c r="T46"/>
      <c r="U46"/>
    </row>
    <row r="47" spans="1:21" ht="26.4" x14ac:dyDescent="0.3">
      <c r="A47" s="53">
        <v>31</v>
      </c>
      <c r="B47" s="56" t="s">
        <v>15</v>
      </c>
      <c r="C47" s="29" t="s">
        <v>114</v>
      </c>
      <c r="D47" s="35">
        <v>3</v>
      </c>
      <c r="E47" s="35"/>
      <c r="F47" s="35"/>
      <c r="G47" s="12"/>
      <c r="H47" s="12"/>
      <c r="I47"/>
      <c r="J47"/>
      <c r="K47" s="53">
        <v>50</v>
      </c>
      <c r="L47" s="56" t="s">
        <v>160</v>
      </c>
      <c r="M47" s="28" t="s">
        <v>115</v>
      </c>
      <c r="N47" s="35">
        <v>5</v>
      </c>
      <c r="O47"/>
      <c r="P47"/>
      <c r="Q47"/>
      <c r="R47"/>
      <c r="S47"/>
      <c r="T47"/>
      <c r="U47"/>
    </row>
    <row r="48" spans="1:21" x14ac:dyDescent="0.3">
      <c r="A48" s="53">
        <v>32</v>
      </c>
      <c r="B48" s="56" t="s">
        <v>72</v>
      </c>
      <c r="C48" s="29" t="s">
        <v>114</v>
      </c>
      <c r="D48" s="35">
        <v>3</v>
      </c>
      <c r="E48" s="35"/>
      <c r="F48" s="35"/>
      <c r="G48" s="12"/>
      <c r="H48" s="12"/>
      <c r="I48"/>
      <c r="J48"/>
      <c r="K48" s="53">
        <v>51</v>
      </c>
      <c r="L48" s="56" t="s">
        <v>161</v>
      </c>
      <c r="M48" s="28" t="s">
        <v>115</v>
      </c>
      <c r="N48" s="35">
        <v>5</v>
      </c>
      <c r="O48"/>
      <c r="P48"/>
      <c r="Q48"/>
      <c r="R48"/>
      <c r="S48"/>
      <c r="T48"/>
      <c r="U48"/>
    </row>
    <row r="49" spans="1:21" x14ac:dyDescent="0.3">
      <c r="A49" s="53">
        <v>33</v>
      </c>
      <c r="B49" s="56" t="s">
        <v>73</v>
      </c>
      <c r="C49" s="29" t="s">
        <v>114</v>
      </c>
      <c r="D49" s="35">
        <v>3</v>
      </c>
      <c r="E49" s="35"/>
      <c r="F49" s="35"/>
      <c r="G49" s="12"/>
      <c r="H49" s="12"/>
      <c r="I49"/>
      <c r="J49"/>
      <c r="K49" s="53">
        <v>52</v>
      </c>
      <c r="L49" s="56" t="s">
        <v>162</v>
      </c>
      <c r="M49" s="28" t="s">
        <v>115</v>
      </c>
      <c r="N49" s="35">
        <v>5</v>
      </c>
      <c r="O49"/>
      <c r="P49"/>
      <c r="Q49"/>
      <c r="R49"/>
      <c r="S49"/>
      <c r="T49"/>
      <c r="U49"/>
    </row>
    <row r="50" spans="1:21" x14ac:dyDescent="0.3">
      <c r="A50" s="53">
        <v>34</v>
      </c>
      <c r="B50" s="56" t="s">
        <v>74</v>
      </c>
      <c r="C50" s="29" t="s">
        <v>114</v>
      </c>
      <c r="D50" s="35">
        <v>3</v>
      </c>
      <c r="E50" s="35"/>
      <c r="F50" s="35"/>
      <c r="G50" s="12"/>
      <c r="H50" s="12"/>
      <c r="I50"/>
      <c r="J50"/>
      <c r="K50" s="53">
        <v>53</v>
      </c>
      <c r="L50" s="56" t="s">
        <v>163</v>
      </c>
      <c r="M50" s="28" t="s">
        <v>115</v>
      </c>
      <c r="N50" s="35">
        <v>5</v>
      </c>
      <c r="O50"/>
      <c r="P50"/>
      <c r="Q50"/>
      <c r="R50"/>
      <c r="S50"/>
      <c r="T50"/>
      <c r="U50"/>
    </row>
    <row r="51" spans="1:21" x14ac:dyDescent="0.3">
      <c r="A51" s="53">
        <v>35</v>
      </c>
      <c r="B51" s="56" t="s">
        <v>171</v>
      </c>
      <c r="C51" s="28" t="s">
        <v>115</v>
      </c>
      <c r="D51" s="35">
        <v>3</v>
      </c>
      <c r="E51" s="35"/>
      <c r="F51" s="35"/>
      <c r="G51" s="12"/>
      <c r="H51" s="12"/>
      <c r="I51"/>
      <c r="J51"/>
      <c r="L51" s="56"/>
      <c r="M51" s="35"/>
      <c r="N51" s="35"/>
      <c r="O51"/>
      <c r="P51"/>
      <c r="Q51"/>
      <c r="R51"/>
      <c r="S51"/>
      <c r="T51"/>
      <c r="U51"/>
    </row>
    <row r="52" spans="1:21" x14ac:dyDescent="0.3">
      <c r="A52" s="53">
        <v>36</v>
      </c>
      <c r="B52" s="56" t="s">
        <v>139</v>
      </c>
      <c r="C52" s="30" t="s">
        <v>116</v>
      </c>
      <c r="D52" s="35">
        <v>3</v>
      </c>
      <c r="E52" s="35"/>
      <c r="F52" s="35"/>
      <c r="G52" s="12"/>
      <c r="H52" s="12"/>
      <c r="I52"/>
      <c r="J52"/>
      <c r="L52" s="54" t="s">
        <v>1</v>
      </c>
      <c r="M52" s="35"/>
      <c r="N52" s="35"/>
      <c r="O52"/>
      <c r="P52"/>
      <c r="Q52"/>
      <c r="R52"/>
      <c r="S52"/>
      <c r="T52"/>
      <c r="U52"/>
    </row>
    <row r="53" spans="1:21" ht="26.4" x14ac:dyDescent="0.3">
      <c r="A53" s="53">
        <v>37</v>
      </c>
      <c r="B53" s="56" t="s">
        <v>97</v>
      </c>
      <c r="C53" s="30" t="s">
        <v>116</v>
      </c>
      <c r="D53" s="35">
        <v>3</v>
      </c>
      <c r="E53" s="35"/>
      <c r="F53" s="35"/>
      <c r="G53" s="12"/>
      <c r="H53" s="12"/>
      <c r="I53"/>
      <c r="J53"/>
      <c r="K53" s="53">
        <v>9</v>
      </c>
      <c r="L53" s="56" t="s">
        <v>145</v>
      </c>
      <c r="M53" s="30" t="s">
        <v>116</v>
      </c>
      <c r="N53" s="35">
        <v>1</v>
      </c>
      <c r="O53"/>
      <c r="P53"/>
      <c r="Q53"/>
      <c r="R53"/>
      <c r="S53"/>
      <c r="T53"/>
      <c r="U53"/>
    </row>
    <row r="54" spans="1:21" x14ac:dyDescent="0.3">
      <c r="A54" s="53">
        <v>38</v>
      </c>
      <c r="B54" s="56" t="s">
        <v>79</v>
      </c>
      <c r="C54" s="30" t="s">
        <v>116</v>
      </c>
      <c r="D54" s="35">
        <v>3</v>
      </c>
      <c r="E54" s="35"/>
      <c r="F54" s="35"/>
      <c r="G54" s="12"/>
      <c r="H54" s="12"/>
      <c r="I54"/>
      <c r="J54"/>
      <c r="K54" s="53">
        <v>10</v>
      </c>
      <c r="L54" s="56" t="s">
        <v>148</v>
      </c>
      <c r="M54" s="30" t="s">
        <v>116</v>
      </c>
      <c r="N54" s="35">
        <v>1</v>
      </c>
      <c r="O54"/>
      <c r="P54"/>
      <c r="Q54"/>
      <c r="R54"/>
      <c r="S54"/>
      <c r="T54"/>
      <c r="U54"/>
    </row>
    <row r="55" spans="1:21" x14ac:dyDescent="0.3">
      <c r="A55" s="53">
        <v>39</v>
      </c>
      <c r="B55" s="56" t="s">
        <v>80</v>
      </c>
      <c r="C55" s="30" t="s">
        <v>116</v>
      </c>
      <c r="D55" s="35">
        <v>3</v>
      </c>
      <c r="E55" s="35"/>
      <c r="F55" s="35"/>
      <c r="G55" s="12"/>
      <c r="H55" s="12"/>
      <c r="I55"/>
      <c r="J55"/>
      <c r="K55" s="53">
        <v>11</v>
      </c>
      <c r="L55" s="56" t="s">
        <v>54</v>
      </c>
      <c r="M55" s="30" t="s">
        <v>116</v>
      </c>
      <c r="N55" s="35">
        <v>1</v>
      </c>
      <c r="O55"/>
      <c r="P55"/>
      <c r="Q55"/>
      <c r="R55"/>
      <c r="S55"/>
      <c r="T55"/>
      <c r="U55"/>
    </row>
    <row r="56" spans="1:21" x14ac:dyDescent="0.3">
      <c r="A56" s="53">
        <v>40</v>
      </c>
      <c r="B56" s="56" t="s">
        <v>81</v>
      </c>
      <c r="C56" s="30" t="s">
        <v>116</v>
      </c>
      <c r="D56" s="35">
        <v>3</v>
      </c>
      <c r="E56" s="35"/>
      <c r="F56" s="35"/>
      <c r="G56" s="12"/>
      <c r="H56" s="12"/>
      <c r="I56"/>
      <c r="J56"/>
      <c r="K56" s="53">
        <v>12</v>
      </c>
      <c r="L56" s="56" t="s">
        <v>53</v>
      </c>
      <c r="M56" s="30" t="s">
        <v>116</v>
      </c>
      <c r="N56" s="35">
        <v>1</v>
      </c>
      <c r="O56"/>
      <c r="P56"/>
      <c r="Q56"/>
      <c r="R56"/>
      <c r="S56"/>
      <c r="T56"/>
      <c r="U56"/>
    </row>
    <row r="57" spans="1:21" ht="26.4" x14ac:dyDescent="0.3">
      <c r="A57" s="53">
        <v>41</v>
      </c>
      <c r="B57" s="56" t="s">
        <v>99</v>
      </c>
      <c r="C57" s="27" t="s">
        <v>103</v>
      </c>
      <c r="D57" s="35">
        <v>3</v>
      </c>
      <c r="E57" s="35"/>
      <c r="F57" s="35"/>
      <c r="G57" s="12"/>
      <c r="H57" s="12"/>
      <c r="I57"/>
      <c r="J57"/>
      <c r="K57" s="53">
        <v>25</v>
      </c>
      <c r="L57" s="56" t="s">
        <v>34</v>
      </c>
      <c r="M57" s="30" t="s">
        <v>116</v>
      </c>
      <c r="N57" s="35">
        <v>2</v>
      </c>
      <c r="O57"/>
      <c r="P57"/>
      <c r="Q57"/>
      <c r="R57"/>
      <c r="S57"/>
      <c r="T57"/>
      <c r="U57"/>
    </row>
    <row r="58" spans="1:21" x14ac:dyDescent="0.3">
      <c r="B58" s="56"/>
      <c r="C58" s="37"/>
      <c r="D58" s="35"/>
      <c r="E58" s="35"/>
      <c r="F58" s="35"/>
      <c r="G58" s="12"/>
      <c r="H58" s="12"/>
      <c r="I58"/>
      <c r="J58"/>
      <c r="K58" s="53">
        <v>26</v>
      </c>
      <c r="L58" s="56" t="s">
        <v>38</v>
      </c>
      <c r="M58" s="30" t="s">
        <v>116</v>
      </c>
      <c r="N58" s="35">
        <v>2</v>
      </c>
      <c r="O58"/>
      <c r="P58"/>
      <c r="Q58"/>
      <c r="R58"/>
      <c r="S58"/>
      <c r="T58"/>
      <c r="U58"/>
    </row>
    <row r="59" spans="1:21" x14ac:dyDescent="0.3">
      <c r="B59" s="54" t="s">
        <v>157</v>
      </c>
      <c r="C59" s="37"/>
      <c r="D59" s="35"/>
      <c r="E59" s="35"/>
      <c r="F59" s="35"/>
      <c r="G59" s="12"/>
      <c r="H59" s="12"/>
      <c r="I59"/>
      <c r="J59"/>
      <c r="K59" s="53">
        <v>27</v>
      </c>
      <c r="L59" s="56" t="s">
        <v>39</v>
      </c>
      <c r="M59" s="30" t="s">
        <v>116</v>
      </c>
      <c r="N59" s="35">
        <v>2</v>
      </c>
      <c r="O59"/>
      <c r="P59"/>
      <c r="Q59"/>
      <c r="R59"/>
      <c r="S59"/>
      <c r="T59"/>
      <c r="U59"/>
    </row>
    <row r="60" spans="1:21" x14ac:dyDescent="0.3">
      <c r="A60" s="53">
        <v>42</v>
      </c>
      <c r="B60" s="56" t="s">
        <v>141</v>
      </c>
      <c r="C60" s="50" t="s">
        <v>115</v>
      </c>
      <c r="D60" s="35">
        <v>4</v>
      </c>
      <c r="E60" s="35"/>
      <c r="F60" s="35"/>
      <c r="G60" s="12"/>
      <c r="H60" s="12"/>
      <c r="I60"/>
      <c r="J60"/>
      <c r="K60" s="53">
        <v>28</v>
      </c>
      <c r="L60" s="56" t="s">
        <v>40</v>
      </c>
      <c r="M60" s="30" t="s">
        <v>116</v>
      </c>
      <c r="N60" s="35">
        <v>2</v>
      </c>
      <c r="O60"/>
      <c r="P60"/>
      <c r="Q60"/>
      <c r="R60"/>
      <c r="S60"/>
      <c r="T60"/>
      <c r="U60"/>
    </row>
    <row r="61" spans="1:21" x14ac:dyDescent="0.3">
      <c r="A61" s="53">
        <v>43</v>
      </c>
      <c r="B61" s="56" t="s">
        <v>58</v>
      </c>
      <c r="C61" s="50" t="s">
        <v>115</v>
      </c>
      <c r="D61" s="35">
        <v>4</v>
      </c>
      <c r="E61" s="35"/>
      <c r="F61" s="35"/>
      <c r="I61"/>
      <c r="J61"/>
      <c r="K61" s="53">
        <v>29</v>
      </c>
      <c r="L61" s="56" t="s">
        <v>41</v>
      </c>
      <c r="M61" s="30" t="s">
        <v>116</v>
      </c>
      <c r="N61" s="35">
        <v>2</v>
      </c>
      <c r="O61"/>
      <c r="P61"/>
      <c r="Q61"/>
      <c r="R61"/>
      <c r="S61"/>
      <c r="T61"/>
      <c r="U61"/>
    </row>
    <row r="62" spans="1:21" x14ac:dyDescent="0.3">
      <c r="A62" s="53">
        <v>44</v>
      </c>
      <c r="B62" s="56" t="s">
        <v>59</v>
      </c>
      <c r="C62" s="50" t="s">
        <v>115</v>
      </c>
      <c r="D62" s="35">
        <v>4</v>
      </c>
      <c r="E62" s="35"/>
      <c r="F62" s="35"/>
      <c r="G62" s="12"/>
      <c r="H62" s="12"/>
      <c r="I62"/>
      <c r="J62"/>
      <c r="K62" s="53">
        <v>36</v>
      </c>
      <c r="L62" s="56" t="s">
        <v>139</v>
      </c>
      <c r="M62" s="30" t="s">
        <v>116</v>
      </c>
      <c r="N62" s="35">
        <v>3</v>
      </c>
      <c r="O62"/>
      <c r="P62"/>
      <c r="Q62"/>
      <c r="R62"/>
      <c r="S62"/>
      <c r="T62"/>
      <c r="U62"/>
    </row>
    <row r="63" spans="1:21" x14ac:dyDescent="0.3">
      <c r="A63" s="53">
        <v>45</v>
      </c>
      <c r="B63" s="56" t="s">
        <v>164</v>
      </c>
      <c r="C63" s="50" t="s">
        <v>115</v>
      </c>
      <c r="D63" s="35">
        <v>4</v>
      </c>
      <c r="E63" s="35"/>
      <c r="F63" s="35"/>
      <c r="G63" s="12"/>
      <c r="H63" s="12"/>
      <c r="I63"/>
      <c r="J63"/>
      <c r="K63" s="53">
        <v>37</v>
      </c>
      <c r="L63" s="56" t="s">
        <v>97</v>
      </c>
      <c r="M63" s="30" t="s">
        <v>116</v>
      </c>
      <c r="N63" s="35">
        <v>3</v>
      </c>
      <c r="O63"/>
      <c r="P63"/>
      <c r="Q63"/>
      <c r="R63"/>
      <c r="S63"/>
      <c r="T63"/>
      <c r="U63"/>
    </row>
    <row r="64" spans="1:21" x14ac:dyDescent="0.3">
      <c r="A64" s="53">
        <v>46</v>
      </c>
      <c r="B64" s="56" t="s">
        <v>153</v>
      </c>
      <c r="C64" s="50" t="s">
        <v>115</v>
      </c>
      <c r="D64" s="35">
        <v>4</v>
      </c>
      <c r="E64" s="35"/>
      <c r="F64" s="35"/>
      <c r="G64" s="12"/>
      <c r="H64" s="12"/>
      <c r="I64"/>
      <c r="J64"/>
      <c r="K64" s="53">
        <v>38</v>
      </c>
      <c r="L64" s="56" t="s">
        <v>79</v>
      </c>
      <c r="M64" s="30" t="s">
        <v>116</v>
      </c>
      <c r="N64" s="35">
        <v>3</v>
      </c>
      <c r="O64"/>
      <c r="P64"/>
      <c r="Q64"/>
      <c r="R64"/>
      <c r="S64"/>
      <c r="T64"/>
      <c r="U64"/>
    </row>
    <row r="65" spans="1:21" ht="26.4" x14ac:dyDescent="0.3">
      <c r="A65" s="53">
        <v>47</v>
      </c>
      <c r="B65" s="56" t="s">
        <v>156</v>
      </c>
      <c r="C65" s="50" t="s">
        <v>115</v>
      </c>
      <c r="D65" s="35">
        <v>4</v>
      </c>
      <c r="E65" s="35"/>
      <c r="F65" s="35"/>
      <c r="I65"/>
      <c r="J65"/>
      <c r="K65" s="53">
        <v>39</v>
      </c>
      <c r="L65" s="56" t="s">
        <v>80</v>
      </c>
      <c r="M65" s="30" t="s">
        <v>116</v>
      </c>
      <c r="N65" s="35">
        <v>3</v>
      </c>
      <c r="O65"/>
      <c r="P65"/>
      <c r="Q65"/>
      <c r="R65"/>
      <c r="S65"/>
      <c r="T65"/>
      <c r="U65"/>
    </row>
    <row r="66" spans="1:21" x14ac:dyDescent="0.3">
      <c r="B66" s="56"/>
      <c r="C66" s="10"/>
      <c r="D66" s="38"/>
      <c r="E66" s="38"/>
      <c r="F66" s="38"/>
      <c r="G66"/>
      <c r="H66"/>
      <c r="I66"/>
      <c r="J66"/>
      <c r="K66" s="53">
        <v>40</v>
      </c>
      <c r="L66" s="56" t="s">
        <v>81</v>
      </c>
      <c r="M66" s="30" t="s">
        <v>116</v>
      </c>
      <c r="N66" s="35">
        <v>3</v>
      </c>
      <c r="O66"/>
      <c r="P66"/>
      <c r="Q66"/>
      <c r="R66"/>
      <c r="S66"/>
      <c r="T66"/>
      <c r="U66"/>
    </row>
    <row r="67" spans="1:21" x14ac:dyDescent="0.3">
      <c r="B67" s="54" t="s">
        <v>158</v>
      </c>
      <c r="C67" s="35"/>
      <c r="D67" s="35"/>
      <c r="E67" s="35"/>
      <c r="F67" s="35"/>
      <c r="G67" s="12"/>
      <c r="H67" s="12"/>
      <c r="I67"/>
      <c r="J67"/>
      <c r="K67" s="53">
        <v>56</v>
      </c>
      <c r="L67" s="56" t="s">
        <v>44</v>
      </c>
      <c r="M67" s="30" t="s">
        <v>116</v>
      </c>
      <c r="N67" s="35">
        <v>6</v>
      </c>
      <c r="O67"/>
      <c r="P67"/>
      <c r="Q67"/>
      <c r="R67"/>
      <c r="S67"/>
      <c r="T67"/>
      <c r="U67"/>
    </row>
    <row r="68" spans="1:21" x14ac:dyDescent="0.3">
      <c r="A68" s="53">
        <v>48</v>
      </c>
      <c r="B68" s="56" t="s">
        <v>66</v>
      </c>
      <c r="C68" s="28" t="s">
        <v>115</v>
      </c>
      <c r="D68" s="35">
        <v>5</v>
      </c>
      <c r="E68" s="35"/>
      <c r="F68" s="35"/>
      <c r="G68" s="12"/>
      <c r="H68" s="12"/>
      <c r="I68"/>
      <c r="J68"/>
      <c r="K68" s="53">
        <v>57</v>
      </c>
      <c r="L68" s="56" t="s">
        <v>45</v>
      </c>
      <c r="M68" s="30" t="s">
        <v>116</v>
      </c>
      <c r="N68" s="35">
        <v>6</v>
      </c>
      <c r="O68"/>
      <c r="P68"/>
      <c r="Q68"/>
      <c r="R68"/>
      <c r="S68"/>
      <c r="T68"/>
      <c r="U68"/>
    </row>
    <row r="69" spans="1:21" x14ac:dyDescent="0.3">
      <c r="A69" s="53">
        <v>49</v>
      </c>
      <c r="B69" s="56" t="s">
        <v>67</v>
      </c>
      <c r="C69" s="28" t="s">
        <v>115</v>
      </c>
      <c r="D69" s="35">
        <v>5</v>
      </c>
      <c r="E69" s="35"/>
      <c r="F69" s="35"/>
      <c r="G69" s="12"/>
      <c r="H69" s="12"/>
      <c r="I69"/>
      <c r="J69"/>
      <c r="K69" s="53">
        <v>58</v>
      </c>
      <c r="L69" s="56" t="s">
        <v>46</v>
      </c>
      <c r="M69" s="30" t="s">
        <v>116</v>
      </c>
      <c r="N69" s="35">
        <v>6</v>
      </c>
      <c r="O69"/>
      <c r="P69"/>
      <c r="Q69"/>
      <c r="R69"/>
      <c r="S69"/>
      <c r="T69"/>
      <c r="U69"/>
    </row>
    <row r="70" spans="1:21" ht="26.4" x14ac:dyDescent="0.3">
      <c r="A70" s="53">
        <v>50</v>
      </c>
      <c r="B70" s="56" t="s">
        <v>160</v>
      </c>
      <c r="C70" s="28" t="s">
        <v>115</v>
      </c>
      <c r="D70" s="35">
        <v>5</v>
      </c>
      <c r="E70" s="35"/>
      <c r="F70" s="35"/>
      <c r="G70" s="12"/>
      <c r="H70" s="12"/>
      <c r="I70"/>
      <c r="J70"/>
      <c r="K70" s="53">
        <v>59</v>
      </c>
      <c r="L70" s="56" t="s">
        <v>47</v>
      </c>
      <c r="M70" s="30" t="s">
        <v>116</v>
      </c>
      <c r="N70" s="35">
        <v>6</v>
      </c>
      <c r="O70"/>
      <c r="P70"/>
      <c r="Q70"/>
      <c r="R70"/>
      <c r="S70"/>
      <c r="T70"/>
      <c r="U70"/>
    </row>
    <row r="71" spans="1:21" ht="26.4" x14ac:dyDescent="0.3">
      <c r="A71" s="53">
        <v>51</v>
      </c>
      <c r="B71" s="56" t="s">
        <v>161</v>
      </c>
      <c r="C71" s="28" t="s">
        <v>115</v>
      </c>
      <c r="D71" s="35">
        <v>5</v>
      </c>
      <c r="E71" s="35"/>
      <c r="F71" s="35"/>
      <c r="G71" s="12"/>
      <c r="H71" s="12"/>
      <c r="I71"/>
      <c r="J71"/>
      <c r="K71" s="53">
        <v>60</v>
      </c>
      <c r="L71" s="56" t="s">
        <v>49</v>
      </c>
      <c r="M71" s="30" t="s">
        <v>116</v>
      </c>
      <c r="N71" s="35">
        <v>6</v>
      </c>
      <c r="O71"/>
      <c r="P71"/>
      <c r="Q71"/>
      <c r="R71"/>
      <c r="S71"/>
      <c r="T71"/>
      <c r="U71"/>
    </row>
    <row r="72" spans="1:21" x14ac:dyDescent="0.3">
      <c r="A72" s="53">
        <v>52</v>
      </c>
      <c r="B72" s="56" t="s">
        <v>162</v>
      </c>
      <c r="C72" s="28" t="s">
        <v>115</v>
      </c>
      <c r="D72" s="35">
        <v>5</v>
      </c>
      <c r="E72" s="35"/>
      <c r="F72" s="35"/>
      <c r="I72"/>
      <c r="J72"/>
      <c r="K72" s="53">
        <v>61</v>
      </c>
      <c r="L72" s="56" t="s">
        <v>48</v>
      </c>
      <c r="M72" s="30" t="s">
        <v>116</v>
      </c>
      <c r="N72" s="35">
        <v>6</v>
      </c>
      <c r="O72"/>
      <c r="P72"/>
      <c r="Q72"/>
      <c r="R72"/>
      <c r="S72"/>
      <c r="T72"/>
      <c r="U72"/>
    </row>
    <row r="73" spans="1:21" x14ac:dyDescent="0.3">
      <c r="A73" s="53">
        <v>53</v>
      </c>
      <c r="B73" s="56" t="s">
        <v>163</v>
      </c>
      <c r="C73" s="28" t="s">
        <v>115</v>
      </c>
      <c r="D73" s="35">
        <v>5</v>
      </c>
      <c r="E73" s="35"/>
      <c r="F73" s="35"/>
      <c r="G73" s="12"/>
      <c r="H73" s="12"/>
      <c r="I73"/>
      <c r="J73"/>
      <c r="K73" s="53">
        <v>62</v>
      </c>
      <c r="L73" s="56" t="s">
        <v>50</v>
      </c>
      <c r="M73" s="30" t="s">
        <v>116</v>
      </c>
      <c r="N73" s="35">
        <v>6</v>
      </c>
      <c r="O73"/>
      <c r="P73"/>
      <c r="Q73"/>
      <c r="R73"/>
      <c r="S73"/>
      <c r="T73"/>
      <c r="U73"/>
    </row>
    <row r="74" spans="1:21" x14ac:dyDescent="0.3">
      <c r="A74" s="53">
        <v>54</v>
      </c>
      <c r="B74" s="56" t="s">
        <v>166</v>
      </c>
      <c r="C74" s="27" t="s">
        <v>103</v>
      </c>
      <c r="D74" s="35">
        <v>5</v>
      </c>
      <c r="E74" s="35"/>
      <c r="F74" s="35"/>
      <c r="G74" s="12"/>
      <c r="H74" s="12"/>
      <c r="I74"/>
      <c r="J74"/>
      <c r="K74" s="53">
        <v>63</v>
      </c>
      <c r="L74" s="56" t="s">
        <v>51</v>
      </c>
      <c r="M74" s="30" t="s">
        <v>116</v>
      </c>
      <c r="N74" s="35">
        <v>6</v>
      </c>
      <c r="O74"/>
      <c r="P74"/>
      <c r="Q74"/>
      <c r="R74"/>
      <c r="S74"/>
      <c r="T74"/>
      <c r="U74"/>
    </row>
    <row r="75" spans="1:21" ht="26.4" x14ac:dyDescent="0.3">
      <c r="A75" s="53">
        <v>55</v>
      </c>
      <c r="B75" s="56" t="s">
        <v>165</v>
      </c>
      <c r="C75" s="27" t="s">
        <v>103</v>
      </c>
      <c r="D75" s="35">
        <v>5</v>
      </c>
      <c r="E75" s="35"/>
      <c r="F75" s="35"/>
      <c r="G75" s="12"/>
      <c r="H75" s="12"/>
      <c r="I75"/>
      <c r="J75"/>
      <c r="K75" s="53">
        <v>64</v>
      </c>
      <c r="L75" s="56" t="s">
        <v>52</v>
      </c>
      <c r="M75" s="30" t="s">
        <v>116</v>
      </c>
      <c r="N75" s="35">
        <v>6</v>
      </c>
      <c r="O75"/>
      <c r="P75"/>
      <c r="Q75"/>
      <c r="R75"/>
      <c r="S75"/>
      <c r="T75"/>
      <c r="U75"/>
    </row>
    <row r="76" spans="1:21" x14ac:dyDescent="0.3">
      <c r="B76" s="56"/>
      <c r="C76" s="37"/>
      <c r="D76" s="35"/>
      <c r="E76" s="35"/>
      <c r="F76" s="35"/>
      <c r="G76" s="12"/>
      <c r="H76" s="12"/>
      <c r="I76"/>
      <c r="J76"/>
      <c r="K76" s="53">
        <v>65</v>
      </c>
      <c r="L76" s="56" t="s">
        <v>55</v>
      </c>
      <c r="M76" s="30" t="s">
        <v>116</v>
      </c>
      <c r="N76" s="35">
        <v>6</v>
      </c>
      <c r="O76"/>
      <c r="P76"/>
      <c r="Q76"/>
      <c r="R76"/>
      <c r="S76"/>
      <c r="T76"/>
      <c r="U76"/>
    </row>
    <row r="77" spans="1:21" ht="26.4" x14ac:dyDescent="0.3">
      <c r="B77" s="54" t="s">
        <v>159</v>
      </c>
      <c r="C77" s="37"/>
      <c r="D77" s="35"/>
      <c r="E77" s="35"/>
      <c r="F77" s="35"/>
      <c r="G77" s="12"/>
      <c r="H77" s="12"/>
      <c r="I77"/>
      <c r="J77"/>
      <c r="K77" s="53">
        <v>66</v>
      </c>
      <c r="L77" s="56" t="s">
        <v>172</v>
      </c>
      <c r="M77" s="30" t="s">
        <v>116</v>
      </c>
      <c r="N77" s="35">
        <v>7</v>
      </c>
      <c r="O77"/>
      <c r="P77"/>
      <c r="Q77"/>
      <c r="R77"/>
      <c r="S77"/>
      <c r="T77"/>
      <c r="U77"/>
    </row>
    <row r="78" spans="1:21" s="6" customFormat="1" x14ac:dyDescent="0.3">
      <c r="A78" s="53">
        <v>56</v>
      </c>
      <c r="B78" s="56" t="s">
        <v>44</v>
      </c>
      <c r="C78" s="30" t="s">
        <v>116</v>
      </c>
      <c r="D78" s="35">
        <v>6</v>
      </c>
      <c r="E78" s="35"/>
      <c r="F78" s="35"/>
      <c r="G78" s="38"/>
      <c r="H78" s="38"/>
      <c r="K78" s="53">
        <v>67</v>
      </c>
      <c r="L78" s="56" t="s">
        <v>76</v>
      </c>
      <c r="M78" s="30" t="s">
        <v>116</v>
      </c>
      <c r="N78" s="35">
        <v>7</v>
      </c>
    </row>
    <row r="79" spans="1:21" ht="26.4" x14ac:dyDescent="0.3">
      <c r="A79" s="53">
        <v>57</v>
      </c>
      <c r="B79" s="56" t="s">
        <v>45</v>
      </c>
      <c r="C79" s="30" t="s">
        <v>116</v>
      </c>
      <c r="D79" s="35">
        <v>6</v>
      </c>
      <c r="E79" s="35"/>
      <c r="F79" s="35"/>
      <c r="G79" s="12"/>
      <c r="H79" s="12"/>
      <c r="I79"/>
      <c r="J79"/>
      <c r="K79" s="53">
        <v>68</v>
      </c>
      <c r="L79" s="56" t="s">
        <v>75</v>
      </c>
      <c r="M79" s="30" t="s">
        <v>116</v>
      </c>
      <c r="N79" s="35">
        <v>7</v>
      </c>
      <c r="O79"/>
      <c r="P79"/>
      <c r="Q79"/>
      <c r="R79"/>
      <c r="S79"/>
      <c r="T79"/>
      <c r="U79"/>
    </row>
    <row r="80" spans="1:21" ht="26.4" x14ac:dyDescent="0.3">
      <c r="A80" s="53">
        <v>58</v>
      </c>
      <c r="B80" s="56" t="s">
        <v>46</v>
      </c>
      <c r="C80" s="30" t="s">
        <v>116</v>
      </c>
      <c r="D80" s="35">
        <v>6</v>
      </c>
      <c r="E80" s="35"/>
      <c r="F80" s="35"/>
      <c r="G80" s="12"/>
      <c r="H80" s="12"/>
      <c r="I80"/>
      <c r="J80"/>
      <c r="K80" s="53">
        <v>69</v>
      </c>
      <c r="L80" s="56" t="s">
        <v>62</v>
      </c>
      <c r="M80" s="30" t="s">
        <v>116</v>
      </c>
      <c r="N80" s="35">
        <v>7</v>
      </c>
      <c r="O80"/>
      <c r="P80"/>
      <c r="Q80"/>
      <c r="R80"/>
      <c r="S80"/>
      <c r="T80"/>
      <c r="U80"/>
    </row>
    <row r="81" spans="1:21" x14ac:dyDescent="0.3">
      <c r="A81" s="53">
        <v>59</v>
      </c>
      <c r="B81" s="56" t="s">
        <v>47</v>
      </c>
      <c r="C81" s="30" t="s">
        <v>116</v>
      </c>
      <c r="D81" s="35">
        <v>6</v>
      </c>
      <c r="E81" s="35"/>
      <c r="F81" s="35"/>
      <c r="G81" s="12"/>
      <c r="H81" s="12"/>
      <c r="I81"/>
      <c r="J81"/>
      <c r="K81" s="53">
        <v>70</v>
      </c>
      <c r="L81" s="56" t="s">
        <v>63</v>
      </c>
      <c r="M81" s="30" t="s">
        <v>116</v>
      </c>
      <c r="N81" s="35">
        <v>7</v>
      </c>
      <c r="O81"/>
      <c r="P81"/>
      <c r="Q81"/>
      <c r="R81"/>
      <c r="S81"/>
      <c r="T81"/>
      <c r="U81"/>
    </row>
    <row r="82" spans="1:21" ht="26.4" x14ac:dyDescent="0.3">
      <c r="A82" s="53">
        <v>60</v>
      </c>
      <c r="B82" s="56" t="s">
        <v>49</v>
      </c>
      <c r="C82" s="30" t="s">
        <v>116</v>
      </c>
      <c r="D82" s="35">
        <v>6</v>
      </c>
      <c r="E82" s="35"/>
      <c r="F82" s="35"/>
      <c r="G82" s="46"/>
      <c r="H82" s="46"/>
      <c r="I82"/>
      <c r="J82"/>
      <c r="K82" s="53">
        <v>71</v>
      </c>
      <c r="L82" s="56" t="s">
        <v>65</v>
      </c>
      <c r="M82" s="30" t="s">
        <v>116</v>
      </c>
      <c r="N82" s="35">
        <v>7</v>
      </c>
      <c r="O82"/>
      <c r="P82"/>
      <c r="Q82"/>
      <c r="R82"/>
      <c r="S82"/>
      <c r="T82"/>
      <c r="U82"/>
    </row>
    <row r="83" spans="1:21" x14ac:dyDescent="0.3">
      <c r="A83" s="53">
        <v>61</v>
      </c>
      <c r="B83" s="56" t="s">
        <v>48</v>
      </c>
      <c r="C83" s="30" t="s">
        <v>116</v>
      </c>
      <c r="D83" s="35">
        <v>6</v>
      </c>
      <c r="E83" s="35"/>
      <c r="F83" s="35"/>
      <c r="I83"/>
      <c r="J83"/>
      <c r="K83" s="53">
        <v>72</v>
      </c>
      <c r="L83" s="56" t="s">
        <v>69</v>
      </c>
      <c r="M83" s="30" t="s">
        <v>116</v>
      </c>
      <c r="N83" s="35">
        <v>7</v>
      </c>
      <c r="O83"/>
      <c r="P83"/>
      <c r="Q83"/>
      <c r="R83"/>
      <c r="S83"/>
      <c r="T83"/>
      <c r="U83"/>
    </row>
    <row r="84" spans="1:21" x14ac:dyDescent="0.3">
      <c r="A84" s="53">
        <v>62</v>
      </c>
      <c r="B84" s="56" t="s">
        <v>50</v>
      </c>
      <c r="C84" s="30" t="s">
        <v>116</v>
      </c>
      <c r="D84" s="35">
        <v>6</v>
      </c>
      <c r="E84" s="35"/>
      <c r="F84" s="35"/>
      <c r="G84" s="12"/>
      <c r="H84" s="12"/>
      <c r="I84"/>
      <c r="J84"/>
      <c r="K84" s="53">
        <v>73</v>
      </c>
      <c r="L84" s="56" t="s">
        <v>70</v>
      </c>
      <c r="M84" s="30" t="s">
        <v>116</v>
      </c>
      <c r="N84" s="35">
        <v>7</v>
      </c>
      <c r="O84"/>
      <c r="P84"/>
      <c r="Q84"/>
      <c r="R84"/>
      <c r="S84"/>
      <c r="T84"/>
      <c r="U84"/>
    </row>
    <row r="85" spans="1:21" x14ac:dyDescent="0.3">
      <c r="A85" s="53">
        <v>63</v>
      </c>
      <c r="B85" s="56" t="s">
        <v>51</v>
      </c>
      <c r="C85" s="30" t="s">
        <v>116</v>
      </c>
      <c r="D85" s="35">
        <v>6</v>
      </c>
      <c r="E85" s="35"/>
      <c r="F85" s="35"/>
      <c r="G85" s="13"/>
      <c r="H85" s="13"/>
      <c r="I85"/>
      <c r="J85"/>
      <c r="K85" s="53">
        <v>74</v>
      </c>
      <c r="L85" s="56" t="s">
        <v>71</v>
      </c>
      <c r="M85" s="30" t="s">
        <v>116</v>
      </c>
      <c r="N85" s="35">
        <v>7</v>
      </c>
      <c r="O85"/>
      <c r="P85"/>
      <c r="Q85"/>
      <c r="R85"/>
      <c r="S85"/>
      <c r="T85"/>
      <c r="U85"/>
    </row>
    <row r="86" spans="1:21" x14ac:dyDescent="0.3">
      <c r="B86" s="56"/>
      <c r="C86" s="30"/>
      <c r="D86" s="35"/>
      <c r="E86" s="35"/>
      <c r="F86" s="35"/>
      <c r="G86" s="13"/>
      <c r="H86" s="13"/>
      <c r="I86"/>
      <c r="J86"/>
      <c r="L86" s="56"/>
      <c r="M86" s="30"/>
      <c r="N86" s="35"/>
      <c r="O86"/>
      <c r="P86"/>
      <c r="Q86"/>
      <c r="R86"/>
      <c r="S86"/>
      <c r="T86"/>
      <c r="U86"/>
    </row>
    <row r="87" spans="1:21" x14ac:dyDescent="0.3">
      <c r="A87" s="53">
        <v>64</v>
      </c>
      <c r="B87" s="56" t="s">
        <v>52</v>
      </c>
      <c r="C87" s="30" t="s">
        <v>116</v>
      </c>
      <c r="D87" s="35">
        <v>6</v>
      </c>
      <c r="E87" s="35"/>
      <c r="F87" s="35"/>
      <c r="G87" s="12"/>
      <c r="H87" s="12"/>
      <c r="I87"/>
      <c r="J87"/>
      <c r="L87" s="54" t="s">
        <v>107</v>
      </c>
      <c r="M87" s="30"/>
      <c r="N87" s="35"/>
      <c r="O87"/>
      <c r="P87"/>
      <c r="Q87"/>
      <c r="R87"/>
      <c r="S87"/>
      <c r="T87"/>
      <c r="U87"/>
    </row>
    <row r="88" spans="1:21" x14ac:dyDescent="0.3">
      <c r="A88" s="53">
        <v>65</v>
      </c>
      <c r="B88" s="56" t="s">
        <v>55</v>
      </c>
      <c r="C88" s="30" t="s">
        <v>116</v>
      </c>
      <c r="D88" s="35">
        <v>6</v>
      </c>
      <c r="E88" s="35"/>
      <c r="F88" s="35"/>
      <c r="G88" s="12"/>
      <c r="H88" s="12"/>
      <c r="I88"/>
      <c r="J88"/>
      <c r="K88" s="53">
        <v>13</v>
      </c>
      <c r="L88" s="56" t="s">
        <v>152</v>
      </c>
      <c r="M88" s="27" t="s">
        <v>103</v>
      </c>
      <c r="N88" s="35">
        <v>1</v>
      </c>
      <c r="O88"/>
      <c r="P88"/>
      <c r="Q88"/>
      <c r="R88"/>
      <c r="S88"/>
      <c r="T88"/>
      <c r="U88"/>
    </row>
    <row r="89" spans="1:21" ht="26.4" x14ac:dyDescent="0.3">
      <c r="B89" s="56"/>
      <c r="C89" s="35"/>
      <c r="D89" s="35"/>
      <c r="E89" s="35"/>
      <c r="F89" s="35"/>
      <c r="G89" s="12"/>
      <c r="H89" s="12"/>
      <c r="I89"/>
      <c r="J89"/>
      <c r="K89" s="53">
        <v>30</v>
      </c>
      <c r="L89" s="56" t="s">
        <v>149</v>
      </c>
      <c r="M89" s="27" t="s">
        <v>103</v>
      </c>
      <c r="N89" s="35">
        <v>2</v>
      </c>
      <c r="O89"/>
      <c r="P89"/>
      <c r="Q89"/>
      <c r="R89"/>
      <c r="S89"/>
      <c r="T89"/>
      <c r="U89"/>
    </row>
    <row r="90" spans="1:21" s="6" customFormat="1" ht="26.4" x14ac:dyDescent="0.3">
      <c r="A90" s="53"/>
      <c r="B90" s="54" t="s">
        <v>169</v>
      </c>
      <c r="C90" s="35"/>
      <c r="D90" s="35"/>
      <c r="E90" s="35"/>
      <c r="F90" s="35"/>
      <c r="G90" s="38"/>
      <c r="H90" s="38"/>
      <c r="K90" s="53">
        <v>41</v>
      </c>
      <c r="L90" s="56" t="s">
        <v>99</v>
      </c>
      <c r="M90" s="27" t="s">
        <v>103</v>
      </c>
      <c r="N90" s="35">
        <v>3</v>
      </c>
    </row>
    <row r="91" spans="1:21" s="6" customFormat="1" ht="26.4" x14ac:dyDescent="0.3">
      <c r="A91" s="53">
        <v>66</v>
      </c>
      <c r="B91" s="56" t="s">
        <v>172</v>
      </c>
      <c r="C91" s="30" t="s">
        <v>116</v>
      </c>
      <c r="D91" s="35">
        <v>7</v>
      </c>
      <c r="E91" s="35"/>
      <c r="F91" s="35"/>
      <c r="G91" s="38"/>
      <c r="H91" s="38"/>
      <c r="K91" s="53">
        <v>54</v>
      </c>
      <c r="L91" s="56" t="s">
        <v>166</v>
      </c>
      <c r="M91" s="27" t="s">
        <v>103</v>
      </c>
      <c r="N91" s="35">
        <v>5</v>
      </c>
      <c r="O91" s="7"/>
    </row>
    <row r="92" spans="1:21" ht="26.4" x14ac:dyDescent="0.3">
      <c r="A92" s="53">
        <v>67</v>
      </c>
      <c r="B92" s="56" t="s">
        <v>76</v>
      </c>
      <c r="C92" s="30" t="s">
        <v>116</v>
      </c>
      <c r="D92" s="35">
        <v>7</v>
      </c>
      <c r="E92" s="35"/>
      <c r="F92" s="35"/>
      <c r="G92" s="12"/>
      <c r="H92" s="12"/>
      <c r="I92"/>
      <c r="J92"/>
      <c r="K92" s="53">
        <v>55</v>
      </c>
      <c r="L92" s="56" t="s">
        <v>165</v>
      </c>
      <c r="M92" s="27" t="s">
        <v>103</v>
      </c>
      <c r="N92" s="35">
        <v>5</v>
      </c>
      <c r="P92"/>
      <c r="Q92"/>
      <c r="R92"/>
      <c r="S92"/>
      <c r="T92"/>
      <c r="U92"/>
    </row>
    <row r="93" spans="1:21" ht="26.4" x14ac:dyDescent="0.3">
      <c r="A93" s="53">
        <v>68</v>
      </c>
      <c r="B93" s="56" t="s">
        <v>75</v>
      </c>
      <c r="C93" s="30" t="s">
        <v>116</v>
      </c>
      <c r="D93" s="35">
        <v>7</v>
      </c>
      <c r="E93" s="35"/>
      <c r="F93" s="35"/>
      <c r="G93" s="12"/>
      <c r="H93" s="12"/>
      <c r="I93"/>
      <c r="J93"/>
      <c r="K93" s="53">
        <v>76</v>
      </c>
      <c r="L93" s="56" t="s">
        <v>64</v>
      </c>
      <c r="M93" s="27" t="s">
        <v>103</v>
      </c>
      <c r="N93" s="35">
        <v>5</v>
      </c>
      <c r="P93"/>
      <c r="Q93"/>
      <c r="R93"/>
      <c r="S93"/>
      <c r="T93"/>
      <c r="U93"/>
    </row>
    <row r="94" spans="1:21" ht="26.4" x14ac:dyDescent="0.3">
      <c r="A94" s="53">
        <v>69</v>
      </c>
      <c r="B94" s="56" t="s">
        <v>62</v>
      </c>
      <c r="C94" s="30" t="s">
        <v>116</v>
      </c>
      <c r="D94" s="35">
        <v>7</v>
      </c>
      <c r="E94" s="35"/>
      <c r="F94" s="35"/>
      <c r="G94" s="13"/>
      <c r="H94" s="13"/>
      <c r="I94"/>
      <c r="J94"/>
      <c r="K94" s="53">
        <v>77</v>
      </c>
      <c r="L94" s="56" t="s">
        <v>68</v>
      </c>
      <c r="M94" s="27" t="s">
        <v>103</v>
      </c>
      <c r="N94" s="35">
        <v>5</v>
      </c>
      <c r="P94"/>
      <c r="Q94"/>
      <c r="R94"/>
      <c r="S94"/>
      <c r="T94"/>
      <c r="U94"/>
    </row>
    <row r="95" spans="1:21" ht="26.4" x14ac:dyDescent="0.3">
      <c r="A95" s="53">
        <v>70</v>
      </c>
      <c r="B95" s="56" t="s">
        <v>63</v>
      </c>
      <c r="C95" s="30" t="s">
        <v>116</v>
      </c>
      <c r="D95" s="35">
        <v>7</v>
      </c>
      <c r="E95" s="35"/>
      <c r="F95" s="35"/>
      <c r="G95" s="12"/>
      <c r="H95" s="12"/>
      <c r="I95"/>
      <c r="J95"/>
      <c r="K95" s="53">
        <v>75</v>
      </c>
      <c r="L95" s="56" t="s">
        <v>77</v>
      </c>
      <c r="M95" s="27" t="s">
        <v>103</v>
      </c>
      <c r="N95" s="35">
        <v>7</v>
      </c>
      <c r="P95"/>
      <c r="Q95"/>
      <c r="R95"/>
      <c r="S95"/>
      <c r="T95"/>
      <c r="U95"/>
    </row>
    <row r="96" spans="1:21" x14ac:dyDescent="0.3">
      <c r="A96" s="53">
        <v>71</v>
      </c>
      <c r="B96" s="56" t="s">
        <v>65</v>
      </c>
      <c r="C96" s="30" t="s">
        <v>116</v>
      </c>
      <c r="D96" s="35">
        <v>7</v>
      </c>
      <c r="E96" s="35"/>
      <c r="F96" s="35"/>
      <c r="G96" s="12"/>
      <c r="H96" s="12"/>
      <c r="I96"/>
      <c r="J96"/>
      <c r="L96" s="57"/>
      <c r="P96"/>
      <c r="Q96"/>
      <c r="R96"/>
      <c r="S96"/>
      <c r="T96"/>
      <c r="U96"/>
    </row>
    <row r="97" spans="1:21" x14ac:dyDescent="0.3">
      <c r="A97" s="53">
        <v>72</v>
      </c>
      <c r="B97" s="56" t="s">
        <v>69</v>
      </c>
      <c r="C97" s="30" t="s">
        <v>116</v>
      </c>
      <c r="D97" s="35">
        <v>7</v>
      </c>
      <c r="E97" s="35"/>
      <c r="F97" s="35"/>
      <c r="I97"/>
      <c r="J97"/>
      <c r="L97" s="57"/>
      <c r="P97"/>
      <c r="Q97"/>
      <c r="R97"/>
      <c r="S97"/>
      <c r="T97"/>
      <c r="U97"/>
    </row>
    <row r="98" spans="1:21" x14ac:dyDescent="0.3">
      <c r="A98" s="53">
        <v>73</v>
      </c>
      <c r="B98" s="56" t="s">
        <v>70</v>
      </c>
      <c r="C98" s="30" t="s">
        <v>116</v>
      </c>
      <c r="D98" s="35">
        <v>7</v>
      </c>
      <c r="E98" s="35"/>
      <c r="F98" s="35"/>
      <c r="G98" s="13"/>
      <c r="H98" s="13"/>
      <c r="I98"/>
      <c r="J98"/>
      <c r="L98" s="57"/>
      <c r="P98"/>
      <c r="Q98"/>
      <c r="R98"/>
      <c r="S98"/>
      <c r="T98"/>
      <c r="U98"/>
    </row>
    <row r="99" spans="1:21" x14ac:dyDescent="0.3">
      <c r="A99" s="53">
        <v>74</v>
      </c>
      <c r="B99" s="56" t="s">
        <v>71</v>
      </c>
      <c r="C99" s="30" t="s">
        <v>116</v>
      </c>
      <c r="D99" s="35">
        <v>7</v>
      </c>
      <c r="E99" s="35"/>
      <c r="F99" s="35"/>
      <c r="G99" s="12"/>
      <c r="H99" s="12"/>
      <c r="I99"/>
      <c r="J99"/>
      <c r="L99" s="57"/>
      <c r="P99"/>
      <c r="Q99"/>
      <c r="R99"/>
      <c r="S99"/>
      <c r="T99"/>
      <c r="U99"/>
    </row>
    <row r="100" spans="1:21" ht="26.4" x14ac:dyDescent="0.3">
      <c r="A100" s="53">
        <v>75</v>
      </c>
      <c r="B100" s="56" t="s">
        <v>77</v>
      </c>
      <c r="C100" s="27" t="s">
        <v>103</v>
      </c>
      <c r="D100" s="35">
        <v>7</v>
      </c>
      <c r="E100" s="35"/>
      <c r="F100" s="35"/>
      <c r="G100" s="12"/>
      <c r="H100" s="12"/>
      <c r="I100"/>
      <c r="J100"/>
      <c r="L100" s="57"/>
      <c r="P100"/>
      <c r="Q100"/>
      <c r="R100"/>
      <c r="S100"/>
      <c r="T100"/>
      <c r="U100"/>
    </row>
    <row r="101" spans="1:21" x14ac:dyDescent="0.3">
      <c r="A101" s="53">
        <v>76</v>
      </c>
      <c r="B101" s="56" t="s">
        <v>64</v>
      </c>
      <c r="C101" s="27" t="s">
        <v>103</v>
      </c>
      <c r="D101" s="35">
        <v>5</v>
      </c>
      <c r="E101" s="35"/>
      <c r="F101" s="35"/>
      <c r="G101" s="12"/>
      <c r="H101" s="12"/>
      <c r="I101"/>
      <c r="J101"/>
      <c r="L101" s="57"/>
      <c r="P101"/>
      <c r="Q101"/>
      <c r="R101"/>
      <c r="S101"/>
      <c r="T101"/>
      <c r="U101"/>
    </row>
    <row r="102" spans="1:21" ht="26.4" x14ac:dyDescent="0.3">
      <c r="A102" s="53">
        <v>77</v>
      </c>
      <c r="B102" s="56" t="s">
        <v>68</v>
      </c>
      <c r="C102" s="27" t="s">
        <v>103</v>
      </c>
      <c r="D102" s="35">
        <v>5</v>
      </c>
      <c r="E102" s="35"/>
      <c r="F102" s="35"/>
      <c r="G102" s="12"/>
      <c r="H102" s="12"/>
      <c r="I102"/>
      <c r="J102"/>
      <c r="L102" s="57"/>
      <c r="P102"/>
      <c r="Q102"/>
      <c r="R102"/>
      <c r="S102"/>
      <c r="T102"/>
      <c r="U102"/>
    </row>
    <row r="103" spans="1:21" x14ac:dyDescent="0.3">
      <c r="B103" s="56"/>
      <c r="C103" s="37"/>
      <c r="D103" s="35"/>
      <c r="E103" s="35"/>
      <c r="F103" s="35"/>
      <c r="G103" s="12"/>
      <c r="H103" s="12"/>
      <c r="I103"/>
      <c r="J103"/>
      <c r="L103" s="57"/>
      <c r="P103"/>
      <c r="Q103"/>
      <c r="R103"/>
      <c r="S103"/>
      <c r="T103"/>
      <c r="U103"/>
    </row>
    <row r="104" spans="1:21" s="6" customFormat="1" x14ac:dyDescent="0.3">
      <c r="A104" s="53"/>
      <c r="B104" s="58"/>
      <c r="C104" s="19"/>
      <c r="D104" s="59"/>
      <c r="E104" s="59"/>
      <c r="F104" s="59"/>
      <c r="G104" s="38"/>
      <c r="H104" s="38"/>
      <c r="K104" s="53"/>
      <c r="L104" s="57"/>
      <c r="M104" s="19"/>
      <c r="N104" s="59"/>
      <c r="O104" s="7"/>
    </row>
    <row r="105" spans="1:21" x14ac:dyDescent="0.3">
      <c r="L105" s="57"/>
    </row>
    <row r="106" spans="1:21" x14ac:dyDescent="0.3">
      <c r="L106" s="57"/>
    </row>
    <row r="107" spans="1:21" x14ac:dyDescent="0.3">
      <c r="L107" s="57"/>
    </row>
    <row r="108" spans="1:21" x14ac:dyDescent="0.3">
      <c r="L108" s="57"/>
    </row>
  </sheetData>
  <sortState ref="K1:N140">
    <sortCondition ref="M1:M140"/>
    <sortCondition ref="N1:N140"/>
  </sortState>
  <mergeCells count="8">
    <mergeCell ref="F13:F19"/>
    <mergeCell ref="F21:F27"/>
    <mergeCell ref="F29:F35"/>
    <mergeCell ref="F37:F43"/>
    <mergeCell ref="H13:H19"/>
    <mergeCell ref="H21:H27"/>
    <mergeCell ref="H29:H35"/>
    <mergeCell ref="H37:H43"/>
  </mergeCells>
  <pageMargins left="0.7" right="0.7" top="0.75" bottom="0.75" header="0.3" footer="0.3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2"/>
  <sheetViews>
    <sheetView zoomScale="130" zoomScaleNormal="130" workbookViewId="0">
      <selection activeCell="F22" sqref="F22"/>
    </sheetView>
  </sheetViews>
  <sheetFormatPr defaultColWidth="8.88671875" defaultRowHeight="14.4" x14ac:dyDescent="0.3"/>
  <cols>
    <col min="1" max="1" width="3.109375" bestFit="1" customWidth="1"/>
    <col min="2" max="2" width="60.33203125" style="14" bestFit="1" customWidth="1"/>
    <col min="3" max="4" width="2.44140625" style="19" bestFit="1" customWidth="1"/>
    <col min="5" max="5" width="2.109375" style="19" bestFit="1" customWidth="1"/>
    <col min="6" max="6" width="27" style="11" bestFit="1" customWidth="1"/>
    <col min="7" max="7" width="23.109375" style="7" customWidth="1"/>
    <col min="8" max="8" width="6.44140625" style="7" bestFit="1" customWidth="1"/>
    <col min="9" max="9" width="9.109375" style="7" bestFit="1" customWidth="1"/>
    <col min="10" max="10" width="7" style="7" bestFit="1" customWidth="1"/>
    <col min="11" max="11" width="8.109375" style="7" bestFit="1" customWidth="1"/>
    <col min="12" max="15" width="8.88671875" style="7"/>
  </cols>
  <sheetData>
    <row r="1" spans="1:16" ht="15" thickBot="1" x14ac:dyDescent="0.35">
      <c r="A1">
        <v>1</v>
      </c>
      <c r="B1" s="15" t="s">
        <v>7</v>
      </c>
      <c r="C1" s="14"/>
      <c r="E1" s="11"/>
      <c r="H1" s="25" t="s">
        <v>114</v>
      </c>
      <c r="I1" s="24" t="s">
        <v>115</v>
      </c>
      <c r="J1" s="26" t="s">
        <v>116</v>
      </c>
      <c r="K1" s="27" t="s">
        <v>103</v>
      </c>
      <c r="P1" s="7"/>
    </row>
    <row r="2" spans="1:16" x14ac:dyDescent="0.3">
      <c r="A2">
        <v>2</v>
      </c>
      <c r="B2" s="17" t="s">
        <v>87</v>
      </c>
      <c r="C2" s="14"/>
      <c r="D2" s="14"/>
      <c r="F2" s="19"/>
      <c r="G2" s="11"/>
      <c r="H2" s="25" t="s">
        <v>3</v>
      </c>
      <c r="I2" s="24" t="s">
        <v>4</v>
      </c>
      <c r="J2" s="26" t="s">
        <v>5</v>
      </c>
      <c r="K2" s="27" t="s">
        <v>107</v>
      </c>
      <c r="P2" s="7"/>
    </row>
    <row r="3" spans="1:16" ht="26.4" x14ac:dyDescent="0.3">
      <c r="A3">
        <v>3</v>
      </c>
      <c r="B3" s="17" t="s">
        <v>88</v>
      </c>
      <c r="C3" s="21"/>
      <c r="D3" s="21"/>
      <c r="E3" s="20">
        <v>1</v>
      </c>
      <c r="F3" s="10" t="s">
        <v>102</v>
      </c>
      <c r="G3" s="12" t="s">
        <v>23</v>
      </c>
      <c r="H3" s="22" t="s">
        <v>117</v>
      </c>
      <c r="I3" s="22" t="s">
        <v>124</v>
      </c>
      <c r="J3" s="22" t="s">
        <v>131</v>
      </c>
      <c r="K3" s="22" t="s">
        <v>89</v>
      </c>
      <c r="P3" s="7"/>
    </row>
    <row r="4" spans="1:16" x14ac:dyDescent="0.3">
      <c r="A4">
        <v>4</v>
      </c>
      <c r="B4" s="17" t="s">
        <v>84</v>
      </c>
      <c r="C4" s="20"/>
      <c r="D4" s="20"/>
      <c r="E4" s="14">
        <v>2</v>
      </c>
      <c r="F4" s="19" t="s">
        <v>18</v>
      </c>
      <c r="G4" s="11" t="s">
        <v>22</v>
      </c>
      <c r="H4" s="22" t="s">
        <v>118</v>
      </c>
      <c r="I4" s="22" t="s">
        <v>125</v>
      </c>
      <c r="J4" s="22" t="s">
        <v>132</v>
      </c>
      <c r="K4" s="22" t="s">
        <v>90</v>
      </c>
      <c r="P4" s="7"/>
    </row>
    <row r="5" spans="1:16" x14ac:dyDescent="0.3">
      <c r="A5">
        <v>5</v>
      </c>
      <c r="B5" s="17" t="s">
        <v>85</v>
      </c>
      <c r="C5" s="20"/>
      <c r="D5" s="20"/>
      <c r="E5" s="21">
        <v>3</v>
      </c>
      <c r="F5" s="10" t="s">
        <v>19</v>
      </c>
      <c r="G5" s="12" t="s">
        <v>113</v>
      </c>
      <c r="H5" s="22" t="s">
        <v>119</v>
      </c>
      <c r="I5" s="22" t="s">
        <v>126</v>
      </c>
      <c r="J5" s="22" t="s">
        <v>133</v>
      </c>
      <c r="K5" s="22" t="s">
        <v>91</v>
      </c>
      <c r="P5" s="7"/>
    </row>
    <row r="6" spans="1:16" x14ac:dyDescent="0.3">
      <c r="A6">
        <v>6</v>
      </c>
      <c r="B6" s="17" t="s">
        <v>86</v>
      </c>
      <c r="C6" s="20"/>
      <c r="D6" s="20"/>
      <c r="E6" s="20">
        <v>4</v>
      </c>
      <c r="F6" s="10" t="s">
        <v>100</v>
      </c>
      <c r="G6" s="12" t="s">
        <v>109</v>
      </c>
      <c r="H6" s="22" t="s">
        <v>120</v>
      </c>
      <c r="I6" s="22" t="s">
        <v>127</v>
      </c>
      <c r="J6" s="22" t="s">
        <v>134</v>
      </c>
      <c r="K6" s="22" t="s">
        <v>92</v>
      </c>
      <c r="P6" s="7"/>
    </row>
    <row r="7" spans="1:16" ht="15" thickBot="1" x14ac:dyDescent="0.35">
      <c r="A7">
        <v>7</v>
      </c>
      <c r="B7" s="18" t="s">
        <v>25</v>
      </c>
      <c r="C7" s="20"/>
      <c r="D7" s="20"/>
      <c r="E7" s="20">
        <v>5</v>
      </c>
      <c r="F7" s="10" t="s">
        <v>105</v>
      </c>
      <c r="G7" s="12" t="s">
        <v>111</v>
      </c>
      <c r="H7" s="22" t="s">
        <v>121</v>
      </c>
      <c r="I7" s="22" t="s">
        <v>128</v>
      </c>
      <c r="J7" s="22" t="s">
        <v>135</v>
      </c>
      <c r="K7" s="22" t="s">
        <v>93</v>
      </c>
      <c r="P7" s="7"/>
    </row>
    <row r="8" spans="1:16" ht="15" thickBot="1" x14ac:dyDescent="0.35">
      <c r="A8">
        <v>8</v>
      </c>
      <c r="B8" s="16"/>
      <c r="C8" s="20"/>
      <c r="D8" s="20"/>
      <c r="E8" s="20">
        <v>6</v>
      </c>
      <c r="F8" s="10" t="s">
        <v>101</v>
      </c>
      <c r="G8" s="12" t="s">
        <v>110</v>
      </c>
      <c r="H8" s="22" t="s">
        <v>122</v>
      </c>
      <c r="I8" s="22" t="s">
        <v>129</v>
      </c>
      <c r="J8" s="22" t="s">
        <v>136</v>
      </c>
      <c r="K8" s="22" t="s">
        <v>94</v>
      </c>
      <c r="P8" s="7"/>
    </row>
    <row r="9" spans="1:16" ht="15" thickBot="1" x14ac:dyDescent="0.35">
      <c r="A9">
        <v>9</v>
      </c>
      <c r="B9" s="15" t="s">
        <v>8</v>
      </c>
      <c r="C9" s="10"/>
      <c r="D9" s="10"/>
      <c r="E9" s="20">
        <v>7</v>
      </c>
      <c r="F9" s="11" t="s">
        <v>104</v>
      </c>
      <c r="G9" s="7" t="s">
        <v>112</v>
      </c>
      <c r="H9" s="22" t="s">
        <v>123</v>
      </c>
      <c r="I9" s="22" t="s">
        <v>130</v>
      </c>
      <c r="J9" s="22" t="s">
        <v>137</v>
      </c>
      <c r="K9" s="22" t="s">
        <v>95</v>
      </c>
    </row>
    <row r="10" spans="1:16" x14ac:dyDescent="0.3">
      <c r="A10">
        <v>10</v>
      </c>
      <c r="B10" s="17" t="s">
        <v>83</v>
      </c>
      <c r="C10" s="28" t="s">
        <v>115</v>
      </c>
      <c r="D10" s="10">
        <v>1</v>
      </c>
      <c r="E10" s="10"/>
      <c r="F10" s="10"/>
      <c r="G10" s="12"/>
    </row>
    <row r="11" spans="1:16" x14ac:dyDescent="0.3">
      <c r="A11">
        <v>11</v>
      </c>
      <c r="B11" s="17" t="s">
        <v>26</v>
      </c>
      <c r="C11" s="29" t="s">
        <v>114</v>
      </c>
      <c r="D11" s="10">
        <v>1</v>
      </c>
      <c r="E11" s="10"/>
      <c r="F11" s="12"/>
    </row>
    <row r="12" spans="1:16" x14ac:dyDescent="0.3">
      <c r="A12">
        <v>12</v>
      </c>
      <c r="B12" s="17" t="s">
        <v>27</v>
      </c>
      <c r="C12" s="29" t="s">
        <v>114</v>
      </c>
      <c r="D12" s="10">
        <v>1</v>
      </c>
      <c r="E12" s="9"/>
    </row>
    <row r="13" spans="1:16" x14ac:dyDescent="0.3">
      <c r="A13">
        <v>13</v>
      </c>
      <c r="B13" s="17" t="s">
        <v>28</v>
      </c>
      <c r="C13" s="28" t="s">
        <v>115</v>
      </c>
      <c r="D13" s="10">
        <v>1</v>
      </c>
      <c r="E13" s="10"/>
      <c r="F13" s="13"/>
    </row>
    <row r="14" spans="1:16" x14ac:dyDescent="0.3">
      <c r="A14">
        <v>14</v>
      </c>
      <c r="B14" s="17" t="s">
        <v>29</v>
      </c>
      <c r="C14" s="29" t="s">
        <v>114</v>
      </c>
      <c r="D14" s="10">
        <v>1</v>
      </c>
      <c r="E14" s="10"/>
      <c r="F14" s="12"/>
    </row>
    <row r="15" spans="1:16" x14ac:dyDescent="0.3">
      <c r="A15">
        <v>15</v>
      </c>
      <c r="B15" s="17" t="s">
        <v>30</v>
      </c>
      <c r="C15" s="29" t="s">
        <v>114</v>
      </c>
      <c r="D15" s="10">
        <v>1</v>
      </c>
      <c r="E15" s="10"/>
      <c r="F15" s="12"/>
      <c r="H15" s="27" t="s">
        <v>106</v>
      </c>
      <c r="N15"/>
    </row>
    <row r="16" spans="1:16" x14ac:dyDescent="0.3">
      <c r="A16">
        <v>16</v>
      </c>
      <c r="B16" s="17" t="s">
        <v>31</v>
      </c>
      <c r="C16" s="29" t="s">
        <v>114</v>
      </c>
      <c r="D16" s="10">
        <v>1</v>
      </c>
      <c r="E16" s="10"/>
      <c r="F16" s="12"/>
    </row>
    <row r="17" spans="1:6" customFormat="1" x14ac:dyDescent="0.3">
      <c r="A17">
        <v>17</v>
      </c>
      <c r="B17" s="17" t="s">
        <v>32</v>
      </c>
      <c r="C17" s="29" t="s">
        <v>114</v>
      </c>
      <c r="D17" s="10">
        <v>1</v>
      </c>
      <c r="E17" s="10"/>
      <c r="F17" s="12"/>
    </row>
    <row r="18" spans="1:6" customFormat="1" ht="15" thickBot="1" x14ac:dyDescent="0.35">
      <c r="A18">
        <v>18</v>
      </c>
      <c r="B18" s="18"/>
      <c r="C18" s="10"/>
      <c r="D18" s="10"/>
      <c r="E18" s="10"/>
      <c r="F18" s="12"/>
    </row>
    <row r="19" spans="1:6" customFormat="1" ht="15" thickBot="1" x14ac:dyDescent="0.35">
      <c r="A19">
        <v>19</v>
      </c>
      <c r="B19" s="16"/>
      <c r="C19" s="8"/>
      <c r="D19" s="8"/>
      <c r="E19" s="10"/>
      <c r="F19" s="12"/>
    </row>
    <row r="20" spans="1:6" customFormat="1" ht="15" thickBot="1" x14ac:dyDescent="0.35">
      <c r="A20">
        <v>20</v>
      </c>
      <c r="B20" s="15" t="s">
        <v>9</v>
      </c>
      <c r="C20" s="9"/>
      <c r="D20" s="9"/>
      <c r="E20" s="10"/>
      <c r="F20" s="12"/>
    </row>
    <row r="21" spans="1:6" customFormat="1" x14ac:dyDescent="0.3">
      <c r="A21">
        <v>21</v>
      </c>
      <c r="B21" s="17" t="s">
        <v>10</v>
      </c>
      <c r="C21" s="28" t="s">
        <v>115</v>
      </c>
      <c r="D21" s="10">
        <v>2</v>
      </c>
      <c r="E21" s="10"/>
      <c r="F21" s="12"/>
    </row>
    <row r="22" spans="1:6" customFormat="1" x14ac:dyDescent="0.3">
      <c r="A22">
        <v>22</v>
      </c>
      <c r="B22" s="17" t="s">
        <v>33</v>
      </c>
      <c r="C22" s="29" t="s">
        <v>114</v>
      </c>
      <c r="D22" s="10">
        <v>2</v>
      </c>
      <c r="E22" s="8"/>
      <c r="F22" s="12"/>
    </row>
    <row r="23" spans="1:6" customFormat="1" x14ac:dyDescent="0.3">
      <c r="A23">
        <v>23</v>
      </c>
      <c r="B23" s="17" t="s">
        <v>34</v>
      </c>
      <c r="C23" s="30" t="s">
        <v>116</v>
      </c>
      <c r="D23" s="10">
        <v>2</v>
      </c>
      <c r="E23" s="9"/>
      <c r="F23" s="11"/>
    </row>
    <row r="24" spans="1:6" customFormat="1" x14ac:dyDescent="0.3">
      <c r="A24">
        <v>24</v>
      </c>
      <c r="B24" s="17" t="s">
        <v>35</v>
      </c>
      <c r="C24" s="29" t="s">
        <v>114</v>
      </c>
      <c r="D24" s="10">
        <v>2</v>
      </c>
      <c r="E24" s="10"/>
      <c r="F24" s="13"/>
    </row>
    <row r="25" spans="1:6" customFormat="1" x14ac:dyDescent="0.3">
      <c r="A25">
        <v>25</v>
      </c>
      <c r="B25" s="17" t="s">
        <v>36</v>
      </c>
      <c r="C25" s="29" t="s">
        <v>114</v>
      </c>
      <c r="D25" s="10">
        <v>2</v>
      </c>
      <c r="E25" s="10"/>
      <c r="F25" s="12"/>
    </row>
    <row r="26" spans="1:6" customFormat="1" ht="26.4" x14ac:dyDescent="0.3">
      <c r="A26">
        <v>26</v>
      </c>
      <c r="B26" s="17" t="s">
        <v>37</v>
      </c>
      <c r="C26" s="29" t="s">
        <v>114</v>
      </c>
      <c r="D26" s="10">
        <v>2</v>
      </c>
      <c r="E26" s="10"/>
      <c r="F26" s="12"/>
    </row>
    <row r="27" spans="1:6" customFormat="1" x14ac:dyDescent="0.3">
      <c r="A27">
        <v>27</v>
      </c>
      <c r="B27" s="17" t="s">
        <v>38</v>
      </c>
      <c r="C27" s="30" t="s">
        <v>116</v>
      </c>
      <c r="D27" s="10">
        <v>2</v>
      </c>
      <c r="E27" s="10"/>
      <c r="F27" s="12"/>
    </row>
    <row r="28" spans="1:6" customFormat="1" ht="26.4" x14ac:dyDescent="0.3">
      <c r="A28">
        <v>28</v>
      </c>
      <c r="B28" s="17" t="s">
        <v>39</v>
      </c>
      <c r="C28" s="30" t="s">
        <v>116</v>
      </c>
      <c r="D28" s="10">
        <v>2</v>
      </c>
      <c r="E28" s="10"/>
      <c r="F28" s="12"/>
    </row>
    <row r="29" spans="1:6" customFormat="1" x14ac:dyDescent="0.3">
      <c r="A29">
        <v>29</v>
      </c>
      <c r="B29" s="17" t="s">
        <v>40</v>
      </c>
      <c r="C29" s="30" t="s">
        <v>116</v>
      </c>
      <c r="D29" s="10">
        <v>2</v>
      </c>
      <c r="E29" s="10"/>
      <c r="F29" s="12"/>
    </row>
    <row r="30" spans="1:6" customFormat="1" x14ac:dyDescent="0.3">
      <c r="A30">
        <v>30</v>
      </c>
      <c r="B30" s="17" t="s">
        <v>41</v>
      </c>
      <c r="C30" s="30" t="s">
        <v>116</v>
      </c>
      <c r="D30" s="10">
        <v>2</v>
      </c>
      <c r="E30" s="10"/>
      <c r="F30" s="12"/>
    </row>
    <row r="31" spans="1:6" customFormat="1" x14ac:dyDescent="0.3">
      <c r="A31">
        <v>31</v>
      </c>
      <c r="B31" s="17" t="s">
        <v>42</v>
      </c>
      <c r="C31" s="29" t="s">
        <v>114</v>
      </c>
      <c r="D31" s="10">
        <v>2</v>
      </c>
      <c r="E31" s="10"/>
      <c r="F31" s="12"/>
    </row>
    <row r="32" spans="1:6" customFormat="1" x14ac:dyDescent="0.3">
      <c r="A32">
        <v>32</v>
      </c>
      <c r="B32" s="17" t="s">
        <v>43</v>
      </c>
      <c r="C32" s="29" t="s">
        <v>114</v>
      </c>
      <c r="D32" s="10">
        <v>2</v>
      </c>
      <c r="E32" s="10"/>
      <c r="F32" s="12"/>
    </row>
    <row r="33" spans="1:6" customFormat="1" ht="15" thickBot="1" x14ac:dyDescent="0.35">
      <c r="A33">
        <v>33</v>
      </c>
      <c r="B33" s="18"/>
      <c r="C33" s="10"/>
      <c r="D33" s="10"/>
      <c r="E33" s="10"/>
      <c r="F33" s="12"/>
    </row>
    <row r="34" spans="1:6" customFormat="1" ht="15" thickBot="1" x14ac:dyDescent="0.35">
      <c r="A34">
        <v>34</v>
      </c>
      <c r="B34" s="16"/>
      <c r="C34" s="8"/>
      <c r="D34" s="8"/>
      <c r="E34" s="10"/>
      <c r="F34" s="12"/>
    </row>
    <row r="35" spans="1:6" customFormat="1" ht="15" thickBot="1" x14ac:dyDescent="0.35">
      <c r="A35">
        <v>35</v>
      </c>
      <c r="B35" s="15" t="s">
        <v>11</v>
      </c>
      <c r="C35" s="9"/>
      <c r="D35" s="9"/>
      <c r="E35" s="10"/>
      <c r="F35" s="12"/>
    </row>
    <row r="36" spans="1:6" customFormat="1" x14ac:dyDescent="0.3">
      <c r="A36">
        <v>36</v>
      </c>
      <c r="B36" s="17" t="s">
        <v>44</v>
      </c>
      <c r="C36" s="30" t="s">
        <v>116</v>
      </c>
      <c r="D36" s="10">
        <v>6</v>
      </c>
      <c r="E36" s="10"/>
      <c r="F36" s="12"/>
    </row>
    <row r="37" spans="1:6" customFormat="1" x14ac:dyDescent="0.3">
      <c r="A37">
        <v>37</v>
      </c>
      <c r="B37" s="17" t="s">
        <v>45</v>
      </c>
      <c r="C37" s="30" t="s">
        <v>116</v>
      </c>
      <c r="D37" s="10">
        <v>6</v>
      </c>
      <c r="E37" s="8"/>
      <c r="F37" s="12"/>
    </row>
    <row r="38" spans="1:6" customFormat="1" x14ac:dyDescent="0.3">
      <c r="A38">
        <v>38</v>
      </c>
      <c r="B38" s="17" t="s">
        <v>46</v>
      </c>
      <c r="C38" s="30" t="s">
        <v>116</v>
      </c>
      <c r="D38" s="10">
        <v>6</v>
      </c>
      <c r="E38" s="9"/>
      <c r="F38" s="11"/>
    </row>
    <row r="39" spans="1:6" customFormat="1" x14ac:dyDescent="0.3">
      <c r="A39">
        <v>39</v>
      </c>
      <c r="B39" s="17" t="s">
        <v>47</v>
      </c>
      <c r="C39" s="30" t="s">
        <v>116</v>
      </c>
      <c r="D39" s="10">
        <v>6</v>
      </c>
      <c r="E39" s="10"/>
      <c r="F39" s="13"/>
    </row>
    <row r="40" spans="1:6" customFormat="1" x14ac:dyDescent="0.3">
      <c r="A40">
        <v>40</v>
      </c>
      <c r="B40" s="23" t="s">
        <v>48</v>
      </c>
      <c r="C40" s="30" t="s">
        <v>116</v>
      </c>
      <c r="D40" s="10">
        <v>6</v>
      </c>
      <c r="E40" s="10"/>
      <c r="F40" s="12"/>
    </row>
    <row r="41" spans="1:6" customFormat="1" ht="26.4" x14ac:dyDescent="0.3">
      <c r="A41">
        <v>41</v>
      </c>
      <c r="B41" s="17" t="s">
        <v>49</v>
      </c>
      <c r="C41" s="30" t="s">
        <v>116</v>
      </c>
      <c r="D41" s="10">
        <v>6</v>
      </c>
      <c r="E41" s="10"/>
      <c r="F41" s="12"/>
    </row>
    <row r="42" spans="1:6" customFormat="1" x14ac:dyDescent="0.3">
      <c r="A42">
        <v>42</v>
      </c>
      <c r="B42" s="17" t="s">
        <v>50</v>
      </c>
      <c r="C42" s="30" t="s">
        <v>116</v>
      </c>
      <c r="D42" s="10">
        <v>6</v>
      </c>
      <c r="E42" s="10"/>
      <c r="F42" s="12"/>
    </row>
    <row r="43" spans="1:6" customFormat="1" x14ac:dyDescent="0.3">
      <c r="A43">
        <v>43</v>
      </c>
      <c r="B43" s="17" t="s">
        <v>51</v>
      </c>
      <c r="C43" s="30" t="s">
        <v>116</v>
      </c>
      <c r="D43" s="10">
        <v>6</v>
      </c>
      <c r="E43" s="10"/>
      <c r="F43" s="12"/>
    </row>
    <row r="44" spans="1:6" customFormat="1" x14ac:dyDescent="0.3">
      <c r="A44">
        <v>44</v>
      </c>
      <c r="B44" s="17" t="s">
        <v>52</v>
      </c>
      <c r="C44" s="30" t="s">
        <v>116</v>
      </c>
      <c r="D44" s="10">
        <v>6</v>
      </c>
      <c r="E44" s="10"/>
      <c r="F44" s="12"/>
    </row>
    <row r="45" spans="1:6" customFormat="1" x14ac:dyDescent="0.3">
      <c r="A45">
        <v>45</v>
      </c>
      <c r="B45" s="17" t="s">
        <v>53</v>
      </c>
      <c r="C45" s="30" t="s">
        <v>116</v>
      </c>
      <c r="D45" s="10">
        <v>6</v>
      </c>
      <c r="E45" s="10"/>
      <c r="F45" s="12"/>
    </row>
    <row r="46" spans="1:6" customFormat="1" x14ac:dyDescent="0.3">
      <c r="A46">
        <v>46</v>
      </c>
      <c r="B46" s="17" t="s">
        <v>54</v>
      </c>
      <c r="C46" s="30" t="s">
        <v>116</v>
      </c>
      <c r="D46" s="10">
        <v>6</v>
      </c>
      <c r="E46" s="10"/>
      <c r="F46" s="12"/>
    </row>
    <row r="47" spans="1:6" customFormat="1" x14ac:dyDescent="0.3">
      <c r="A47">
        <v>47</v>
      </c>
      <c r="B47" s="17" t="s">
        <v>55</v>
      </c>
      <c r="C47" s="30" t="s">
        <v>116</v>
      </c>
      <c r="D47" s="10">
        <v>6</v>
      </c>
      <c r="E47" s="10"/>
      <c r="F47" s="12"/>
    </row>
    <row r="48" spans="1:6" customFormat="1" ht="15" thickBot="1" x14ac:dyDescent="0.35">
      <c r="A48">
        <v>48</v>
      </c>
      <c r="B48" s="18"/>
      <c r="C48" s="10"/>
      <c r="D48" s="10"/>
      <c r="E48" s="10"/>
      <c r="F48" s="12"/>
    </row>
    <row r="49" spans="1:6" customFormat="1" ht="15" thickBot="1" x14ac:dyDescent="0.35">
      <c r="A49">
        <v>49</v>
      </c>
      <c r="B49" s="16"/>
      <c r="C49" s="8"/>
      <c r="D49" s="8"/>
      <c r="E49" s="10"/>
      <c r="F49" s="12"/>
    </row>
    <row r="50" spans="1:6" customFormat="1" ht="27" thickBot="1" x14ac:dyDescent="0.35">
      <c r="A50">
        <v>50</v>
      </c>
      <c r="B50" s="15" t="s">
        <v>12</v>
      </c>
      <c r="C50" s="9"/>
      <c r="D50" s="9"/>
      <c r="E50" s="10"/>
      <c r="F50" s="12"/>
    </row>
    <row r="51" spans="1:6" customFormat="1" x14ac:dyDescent="0.3">
      <c r="A51">
        <v>51</v>
      </c>
      <c r="B51" s="17" t="s">
        <v>56</v>
      </c>
      <c r="C51" s="28" t="s">
        <v>115</v>
      </c>
      <c r="D51" s="10">
        <v>4</v>
      </c>
      <c r="E51" s="10"/>
      <c r="F51" s="12"/>
    </row>
    <row r="52" spans="1:6" customFormat="1" x14ac:dyDescent="0.3">
      <c r="A52">
        <v>52</v>
      </c>
      <c r="B52" s="17" t="s">
        <v>57</v>
      </c>
      <c r="C52" s="28" t="s">
        <v>115</v>
      </c>
      <c r="D52" s="10">
        <v>4</v>
      </c>
      <c r="E52" s="8"/>
      <c r="F52" s="12"/>
    </row>
    <row r="53" spans="1:6" customFormat="1" x14ac:dyDescent="0.3">
      <c r="A53">
        <v>53</v>
      </c>
      <c r="B53" s="17" t="s">
        <v>58</v>
      </c>
      <c r="C53" s="28" t="s">
        <v>115</v>
      </c>
      <c r="D53" s="10">
        <v>4</v>
      </c>
      <c r="E53" s="9"/>
      <c r="F53" s="11"/>
    </row>
    <row r="54" spans="1:6" customFormat="1" x14ac:dyDescent="0.3">
      <c r="A54">
        <v>54</v>
      </c>
      <c r="B54" s="17" t="s">
        <v>96</v>
      </c>
      <c r="C54" s="28" t="s">
        <v>115</v>
      </c>
      <c r="D54" s="10">
        <v>4</v>
      </c>
      <c r="E54" s="10"/>
      <c r="F54" s="13"/>
    </row>
    <row r="55" spans="1:6" customFormat="1" x14ac:dyDescent="0.3">
      <c r="A55">
        <v>55</v>
      </c>
      <c r="B55" s="17" t="s">
        <v>59</v>
      </c>
      <c r="C55" s="28" t="s">
        <v>115</v>
      </c>
      <c r="D55" s="10">
        <v>4</v>
      </c>
      <c r="E55" s="10"/>
      <c r="F55" s="12"/>
    </row>
    <row r="56" spans="1:6" customFormat="1" x14ac:dyDescent="0.3">
      <c r="A56">
        <v>56</v>
      </c>
      <c r="B56" s="17" t="s">
        <v>60</v>
      </c>
      <c r="C56" s="28" t="s">
        <v>115</v>
      </c>
      <c r="D56" s="10">
        <v>4</v>
      </c>
      <c r="E56" s="10"/>
      <c r="F56" s="12"/>
    </row>
    <row r="57" spans="1:6" customFormat="1" x14ac:dyDescent="0.3">
      <c r="A57">
        <v>57</v>
      </c>
      <c r="B57" s="17" t="s">
        <v>61</v>
      </c>
      <c r="C57" s="28" t="s">
        <v>115</v>
      </c>
      <c r="D57" s="10">
        <v>4</v>
      </c>
      <c r="E57" s="10"/>
      <c r="F57" s="12"/>
    </row>
    <row r="58" spans="1:6" customFormat="1" ht="15" thickBot="1" x14ac:dyDescent="0.35">
      <c r="A58">
        <v>58</v>
      </c>
      <c r="B58" s="18"/>
      <c r="C58" s="10"/>
      <c r="D58" s="10"/>
      <c r="E58" s="10"/>
      <c r="F58" s="12"/>
    </row>
    <row r="59" spans="1:6" customFormat="1" ht="15" thickBot="1" x14ac:dyDescent="0.35">
      <c r="A59">
        <v>59</v>
      </c>
      <c r="B59" s="16"/>
      <c r="C59" s="8"/>
      <c r="D59" s="8"/>
      <c r="E59" s="10"/>
      <c r="F59" s="12"/>
    </row>
    <row r="60" spans="1:6" customFormat="1" ht="15" thickBot="1" x14ac:dyDescent="0.35">
      <c r="A60">
        <v>60</v>
      </c>
      <c r="B60" s="15" t="s">
        <v>13</v>
      </c>
      <c r="C60" s="9"/>
      <c r="D60" s="9"/>
      <c r="E60" s="10"/>
      <c r="F60" s="12"/>
    </row>
    <row r="61" spans="1:6" customFormat="1" ht="26.4" x14ac:dyDescent="0.3">
      <c r="A61">
        <v>61</v>
      </c>
      <c r="B61" s="17" t="s">
        <v>62</v>
      </c>
      <c r="C61" s="30" t="s">
        <v>116</v>
      </c>
      <c r="D61" s="10">
        <v>5</v>
      </c>
      <c r="E61" s="10"/>
      <c r="F61" s="12"/>
    </row>
    <row r="62" spans="1:6" customFormat="1" x14ac:dyDescent="0.3">
      <c r="A62">
        <v>62</v>
      </c>
      <c r="B62" s="17" t="s">
        <v>63</v>
      </c>
      <c r="C62" s="30" t="s">
        <v>116</v>
      </c>
      <c r="D62" s="10">
        <v>5</v>
      </c>
      <c r="E62" s="8"/>
      <c r="F62" s="12"/>
    </row>
    <row r="63" spans="1:6" customFormat="1" x14ac:dyDescent="0.3">
      <c r="A63">
        <v>63</v>
      </c>
      <c r="B63" s="17" t="s">
        <v>64</v>
      </c>
      <c r="C63" s="27" t="s">
        <v>103</v>
      </c>
      <c r="D63" s="10">
        <v>5</v>
      </c>
      <c r="E63" s="9"/>
      <c r="F63" s="11"/>
    </row>
    <row r="64" spans="1:6" customFormat="1" x14ac:dyDescent="0.3">
      <c r="A64">
        <v>64</v>
      </c>
      <c r="B64" s="17" t="s">
        <v>65</v>
      </c>
      <c r="C64" s="30" t="s">
        <v>116</v>
      </c>
      <c r="D64" s="10">
        <v>5</v>
      </c>
      <c r="E64" s="10"/>
      <c r="F64" s="13"/>
    </row>
    <row r="65" spans="1:6" customFormat="1" x14ac:dyDescent="0.3">
      <c r="A65">
        <v>65</v>
      </c>
      <c r="B65" s="17" t="s">
        <v>66</v>
      </c>
      <c r="C65" s="28" t="s">
        <v>115</v>
      </c>
      <c r="D65" s="10">
        <v>5</v>
      </c>
      <c r="E65" s="10"/>
      <c r="F65" s="12"/>
    </row>
    <row r="66" spans="1:6" customFormat="1" x14ac:dyDescent="0.3">
      <c r="A66">
        <v>66</v>
      </c>
      <c r="B66" s="17" t="s">
        <v>67</v>
      </c>
      <c r="C66" s="28" t="s">
        <v>115</v>
      </c>
      <c r="D66" s="10">
        <v>5</v>
      </c>
      <c r="E66" s="10"/>
      <c r="F66" s="12"/>
    </row>
    <row r="67" spans="1:6" customFormat="1" ht="26.4" x14ac:dyDescent="0.3">
      <c r="A67">
        <v>67</v>
      </c>
      <c r="B67" s="17" t="s">
        <v>68</v>
      </c>
      <c r="C67" s="27" t="s">
        <v>103</v>
      </c>
      <c r="D67" s="10">
        <v>5</v>
      </c>
      <c r="E67" s="10"/>
      <c r="F67" s="12"/>
    </row>
    <row r="68" spans="1:6" customFormat="1" x14ac:dyDescent="0.3">
      <c r="A68">
        <v>68</v>
      </c>
      <c r="B68" s="17" t="s">
        <v>69</v>
      </c>
      <c r="C68" s="30" t="s">
        <v>116</v>
      </c>
      <c r="D68" s="10">
        <v>5</v>
      </c>
      <c r="E68" s="10"/>
      <c r="F68" s="12"/>
    </row>
    <row r="69" spans="1:6" customFormat="1" x14ac:dyDescent="0.3">
      <c r="A69">
        <v>69</v>
      </c>
      <c r="B69" s="17" t="s">
        <v>70</v>
      </c>
      <c r="C69" s="30" t="s">
        <v>116</v>
      </c>
      <c r="D69" s="10">
        <v>5</v>
      </c>
      <c r="E69" s="10"/>
      <c r="F69" s="12"/>
    </row>
    <row r="70" spans="1:6" customFormat="1" x14ac:dyDescent="0.3">
      <c r="A70">
        <v>70</v>
      </c>
      <c r="B70" s="23" t="s">
        <v>71</v>
      </c>
      <c r="C70" s="30" t="s">
        <v>116</v>
      </c>
      <c r="D70" s="10">
        <v>5</v>
      </c>
      <c r="E70" s="10"/>
      <c r="F70" s="12"/>
    </row>
    <row r="71" spans="1:6" customFormat="1" ht="15" thickBot="1" x14ac:dyDescent="0.35">
      <c r="A71">
        <v>71</v>
      </c>
      <c r="B71" s="18"/>
      <c r="C71" s="10"/>
      <c r="D71" s="10"/>
      <c r="E71" s="10"/>
      <c r="F71" s="12"/>
    </row>
    <row r="72" spans="1:6" customFormat="1" ht="15" thickBot="1" x14ac:dyDescent="0.35">
      <c r="A72">
        <v>72</v>
      </c>
      <c r="B72" s="16"/>
      <c r="C72" s="8"/>
      <c r="D72" s="8"/>
      <c r="E72" s="10"/>
      <c r="F72" s="12"/>
    </row>
    <row r="73" spans="1:6" customFormat="1" ht="15" thickBot="1" x14ac:dyDescent="0.35">
      <c r="A73">
        <v>73</v>
      </c>
      <c r="B73" s="15" t="s">
        <v>14</v>
      </c>
      <c r="C73" s="9"/>
      <c r="D73" s="9"/>
      <c r="E73" s="10"/>
      <c r="F73" s="12"/>
    </row>
    <row r="74" spans="1:6" customFormat="1" x14ac:dyDescent="0.3">
      <c r="A74">
        <v>74</v>
      </c>
      <c r="B74" s="17" t="s">
        <v>15</v>
      </c>
      <c r="C74" s="29" t="s">
        <v>114</v>
      </c>
      <c r="D74" s="10">
        <v>3</v>
      </c>
      <c r="E74" s="10"/>
      <c r="F74" s="12"/>
    </row>
    <row r="75" spans="1:6" customFormat="1" x14ac:dyDescent="0.3">
      <c r="A75">
        <v>75</v>
      </c>
      <c r="B75" s="17" t="s">
        <v>72</v>
      </c>
      <c r="C75" s="29" t="s">
        <v>114</v>
      </c>
      <c r="D75" s="10">
        <v>3</v>
      </c>
      <c r="E75" s="8"/>
      <c r="F75" s="12"/>
    </row>
    <row r="76" spans="1:6" customFormat="1" x14ac:dyDescent="0.3">
      <c r="A76">
        <v>76</v>
      </c>
      <c r="B76" s="17" t="s">
        <v>73</v>
      </c>
      <c r="C76" s="29" t="s">
        <v>114</v>
      </c>
      <c r="D76" s="10">
        <v>3</v>
      </c>
      <c r="E76" s="9"/>
      <c r="F76" s="11"/>
    </row>
    <row r="77" spans="1:6" customFormat="1" x14ac:dyDescent="0.3">
      <c r="A77">
        <v>77</v>
      </c>
      <c r="B77" s="17" t="s">
        <v>74</v>
      </c>
      <c r="C77" s="29" t="s">
        <v>114</v>
      </c>
      <c r="D77" s="10">
        <v>3</v>
      </c>
      <c r="E77" s="10"/>
      <c r="F77" s="13"/>
    </row>
    <row r="78" spans="1:6" customFormat="1" ht="26.4" x14ac:dyDescent="0.3">
      <c r="A78">
        <v>78</v>
      </c>
      <c r="B78" s="17" t="s">
        <v>97</v>
      </c>
      <c r="C78" s="30" t="s">
        <v>116</v>
      </c>
      <c r="D78" s="10">
        <v>3</v>
      </c>
      <c r="E78" s="10"/>
      <c r="F78" s="12"/>
    </row>
    <row r="79" spans="1:6" customFormat="1" x14ac:dyDescent="0.3">
      <c r="A79">
        <v>79</v>
      </c>
      <c r="B79" s="17" t="s">
        <v>98</v>
      </c>
      <c r="C79" s="28" t="s">
        <v>115</v>
      </c>
      <c r="D79" s="10">
        <v>3</v>
      </c>
      <c r="E79" s="10"/>
      <c r="F79" s="12"/>
    </row>
    <row r="80" spans="1:6" customFormat="1" ht="26.4" x14ac:dyDescent="0.3">
      <c r="A80">
        <v>80</v>
      </c>
      <c r="B80" s="17" t="s">
        <v>99</v>
      </c>
      <c r="C80" s="27" t="s">
        <v>103</v>
      </c>
      <c r="D80" s="10">
        <v>3</v>
      </c>
      <c r="E80" s="10"/>
      <c r="F80" s="12"/>
    </row>
    <row r="81" spans="1:6" customFormat="1" ht="15" thickBot="1" x14ac:dyDescent="0.35">
      <c r="A81">
        <v>81</v>
      </c>
      <c r="B81" s="18"/>
      <c r="C81" s="10"/>
      <c r="D81" s="10"/>
      <c r="E81" s="10"/>
      <c r="F81" s="12"/>
    </row>
    <row r="82" spans="1:6" customFormat="1" ht="15" thickBot="1" x14ac:dyDescent="0.35">
      <c r="A82">
        <v>82</v>
      </c>
      <c r="B82" s="16"/>
      <c r="C82" s="8"/>
      <c r="D82" s="8"/>
      <c r="E82" s="10"/>
      <c r="F82" s="12"/>
    </row>
    <row r="83" spans="1:6" customFormat="1" ht="15" thickBot="1" x14ac:dyDescent="0.35">
      <c r="A83">
        <v>83</v>
      </c>
      <c r="B83" s="15" t="s">
        <v>16</v>
      </c>
      <c r="C83" s="9"/>
      <c r="D83" s="9"/>
      <c r="E83" s="10"/>
      <c r="F83" s="12"/>
    </row>
    <row r="84" spans="1:6" customFormat="1" ht="26.4" x14ac:dyDescent="0.3">
      <c r="A84">
        <v>84</v>
      </c>
      <c r="B84" s="17" t="s">
        <v>75</v>
      </c>
      <c r="C84" s="30" t="s">
        <v>116</v>
      </c>
      <c r="D84" s="10">
        <v>7</v>
      </c>
      <c r="E84" s="10"/>
      <c r="F84" s="12"/>
    </row>
    <row r="85" spans="1:6" customFormat="1" x14ac:dyDescent="0.3">
      <c r="A85">
        <v>85</v>
      </c>
      <c r="B85" s="17" t="s">
        <v>76</v>
      </c>
      <c r="C85" s="30" t="s">
        <v>116</v>
      </c>
      <c r="D85" s="10">
        <v>7</v>
      </c>
      <c r="E85" s="8"/>
      <c r="F85" s="12"/>
    </row>
    <row r="86" spans="1:6" customFormat="1" ht="26.4" x14ac:dyDescent="0.3">
      <c r="A86">
        <v>86</v>
      </c>
      <c r="B86" s="17" t="s">
        <v>77</v>
      </c>
      <c r="C86" s="27" t="s">
        <v>103</v>
      </c>
      <c r="D86" s="10">
        <v>7</v>
      </c>
      <c r="E86" s="9"/>
      <c r="F86" s="11"/>
    </row>
    <row r="87" spans="1:6" customFormat="1" x14ac:dyDescent="0.3">
      <c r="A87">
        <v>87</v>
      </c>
      <c r="B87" s="17" t="s">
        <v>78</v>
      </c>
      <c r="C87" s="29" t="s">
        <v>114</v>
      </c>
      <c r="D87" s="10">
        <v>7</v>
      </c>
      <c r="E87" s="10"/>
      <c r="F87" s="13"/>
    </row>
    <row r="88" spans="1:6" customFormat="1" ht="15" thickBot="1" x14ac:dyDescent="0.35">
      <c r="A88">
        <v>88</v>
      </c>
      <c r="B88" s="18"/>
      <c r="C88" s="10"/>
      <c r="D88" s="10"/>
      <c r="E88" s="10"/>
      <c r="F88" s="12"/>
    </row>
    <row r="89" spans="1:6" customFormat="1" ht="15" thickBot="1" x14ac:dyDescent="0.35">
      <c r="A89">
        <v>89</v>
      </c>
      <c r="B89" s="16"/>
      <c r="C89" s="8"/>
      <c r="D89" s="8"/>
      <c r="E89" s="10"/>
      <c r="F89" s="12"/>
    </row>
    <row r="90" spans="1:6" customFormat="1" ht="15" thickBot="1" x14ac:dyDescent="0.35">
      <c r="A90">
        <v>90</v>
      </c>
      <c r="B90" s="15" t="s">
        <v>17</v>
      </c>
      <c r="C90" s="9"/>
      <c r="D90" s="9"/>
      <c r="E90" s="10"/>
      <c r="F90" s="12"/>
    </row>
    <row r="91" spans="1:6" customFormat="1" x14ac:dyDescent="0.3">
      <c r="A91">
        <v>91</v>
      </c>
      <c r="B91" s="17" t="s">
        <v>79</v>
      </c>
      <c r="C91" s="30" t="s">
        <v>116</v>
      </c>
      <c r="D91" s="10">
        <v>3</v>
      </c>
      <c r="E91" s="10"/>
      <c r="F91" s="12"/>
    </row>
    <row r="92" spans="1:6" customFormat="1" x14ac:dyDescent="0.3">
      <c r="A92">
        <v>92</v>
      </c>
      <c r="B92" s="17" t="s">
        <v>80</v>
      </c>
      <c r="C92" s="30" t="s">
        <v>116</v>
      </c>
      <c r="D92" s="10">
        <v>3</v>
      </c>
      <c r="E92" s="8"/>
      <c r="F92" s="12"/>
    </row>
    <row r="93" spans="1:6" customFormat="1" x14ac:dyDescent="0.3">
      <c r="A93">
        <v>93</v>
      </c>
      <c r="B93" s="17" t="s">
        <v>81</v>
      </c>
      <c r="C93" s="30" t="s">
        <v>116</v>
      </c>
      <c r="D93" s="10">
        <v>3</v>
      </c>
      <c r="E93" s="9"/>
      <c r="F93" s="11"/>
    </row>
    <row r="94" spans="1:6" customFormat="1" x14ac:dyDescent="0.3">
      <c r="A94">
        <v>94</v>
      </c>
      <c r="B94" s="17" t="s">
        <v>108</v>
      </c>
      <c r="C94" s="30" t="s">
        <v>116</v>
      </c>
      <c r="D94" s="10">
        <v>6</v>
      </c>
      <c r="E94" s="10"/>
      <c r="F94" s="13"/>
    </row>
    <row r="95" spans="1:6" customFormat="1" x14ac:dyDescent="0.3">
      <c r="A95">
        <v>95</v>
      </c>
      <c r="B95" s="17" t="s">
        <v>82</v>
      </c>
      <c r="C95" s="29" t="s">
        <v>114</v>
      </c>
      <c r="D95" s="10">
        <v>6</v>
      </c>
      <c r="E95" s="10"/>
      <c r="F95" s="12"/>
    </row>
    <row r="96" spans="1:6" customFormat="1" ht="26.4" x14ac:dyDescent="0.3">
      <c r="A96">
        <v>96</v>
      </c>
      <c r="B96" s="17" t="s">
        <v>68</v>
      </c>
      <c r="C96" s="27" t="s">
        <v>103</v>
      </c>
      <c r="D96" s="10">
        <v>5</v>
      </c>
      <c r="E96" s="10"/>
      <c r="F96" s="12"/>
    </row>
    <row r="97" spans="1:6" customFormat="1" x14ac:dyDescent="0.3">
      <c r="A97">
        <v>97</v>
      </c>
      <c r="B97" s="17" t="s">
        <v>76</v>
      </c>
      <c r="C97" s="30" t="s">
        <v>116</v>
      </c>
      <c r="D97" s="10">
        <v>6</v>
      </c>
      <c r="E97" s="10"/>
      <c r="F97" s="12"/>
    </row>
    <row r="98" spans="1:6" customFormat="1" ht="15" thickBot="1" x14ac:dyDescent="0.35">
      <c r="A98">
        <v>98</v>
      </c>
      <c r="B98" s="18"/>
      <c r="C98" s="10"/>
      <c r="D98" s="10"/>
      <c r="E98" s="10"/>
      <c r="F98" s="12"/>
    </row>
    <row r="99" spans="1:6" customFormat="1" x14ac:dyDescent="0.3">
      <c r="B99" s="14"/>
      <c r="C99" s="19"/>
      <c r="D99" s="19"/>
      <c r="E99" s="10"/>
      <c r="F99" s="12"/>
    </row>
    <row r="100" spans="1:6" customFormat="1" x14ac:dyDescent="0.3">
      <c r="B100" s="14"/>
      <c r="C100" s="19"/>
      <c r="D100" s="19"/>
      <c r="E100" s="10"/>
      <c r="F100" s="12"/>
    </row>
    <row r="101" spans="1:6" customFormat="1" x14ac:dyDescent="0.3">
      <c r="B101" s="14"/>
      <c r="C101" s="19"/>
      <c r="D101" s="19"/>
      <c r="E101" s="10"/>
      <c r="F101" s="12"/>
    </row>
    <row r="102" spans="1:6" customFormat="1" x14ac:dyDescent="0.3">
      <c r="B102" s="14"/>
      <c r="C102" s="19"/>
      <c r="D102" s="19"/>
      <c r="E102" s="19"/>
      <c r="F102" s="12"/>
    </row>
  </sheetData>
  <sortState ref="D3:J9">
    <sortCondition ref="D3:D9"/>
  </sortState>
  <pageMargins left="0.7" right="0.7" top="0.75" bottom="0.75" header="0.3" footer="0.3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0"/>
  <sheetViews>
    <sheetView zoomScale="110" zoomScaleNormal="110" workbookViewId="0">
      <selection activeCell="F10" sqref="F9:F10"/>
    </sheetView>
  </sheetViews>
  <sheetFormatPr defaultColWidth="8.88671875" defaultRowHeight="14.4" x14ac:dyDescent="0.3"/>
  <cols>
    <col min="1" max="1" width="3.109375" bestFit="1" customWidth="1"/>
    <col min="2" max="2" width="72" style="14" customWidth="1"/>
    <col min="3" max="4" width="2.44140625" style="19" bestFit="1" customWidth="1"/>
    <col min="5" max="5" width="6.6640625" style="11" customWidth="1"/>
    <col min="6" max="6" width="23.109375" style="7" customWidth="1"/>
    <col min="7" max="7" width="6.44140625" style="7" bestFit="1" customWidth="1"/>
    <col min="8" max="8" width="9.109375" style="7" bestFit="1" customWidth="1"/>
    <col min="9" max="9" width="7" style="7" bestFit="1" customWidth="1"/>
    <col min="10" max="10" width="8.109375" style="7" bestFit="1" customWidth="1"/>
    <col min="11" max="14" width="8.88671875" style="7"/>
  </cols>
  <sheetData>
    <row r="1" spans="1:14" x14ac:dyDescent="0.3">
      <c r="B1" s="49" t="s">
        <v>21</v>
      </c>
    </row>
    <row r="2" spans="1:14" x14ac:dyDescent="0.3">
      <c r="A2">
        <v>11</v>
      </c>
      <c r="B2" s="20" t="s">
        <v>26</v>
      </c>
      <c r="C2" s="29" t="s">
        <v>114</v>
      </c>
      <c r="D2" s="10">
        <v>1</v>
      </c>
      <c r="E2" s="12"/>
      <c r="F2"/>
      <c r="G2"/>
      <c r="H2"/>
      <c r="I2"/>
      <c r="J2"/>
    </row>
    <row r="3" spans="1:14" x14ac:dyDescent="0.3">
      <c r="A3">
        <v>12</v>
      </c>
      <c r="B3" s="20" t="s">
        <v>27</v>
      </c>
      <c r="C3" s="29" t="s">
        <v>114</v>
      </c>
      <c r="D3" s="10">
        <v>1</v>
      </c>
      <c r="E3" s="12"/>
      <c r="F3"/>
      <c r="G3"/>
      <c r="H3"/>
      <c r="I3"/>
      <c r="J3"/>
    </row>
    <row r="4" spans="1:14" x14ac:dyDescent="0.3">
      <c r="A4">
        <v>14</v>
      </c>
      <c r="B4" s="20" t="s">
        <v>29</v>
      </c>
      <c r="C4" s="29" t="s">
        <v>114</v>
      </c>
      <c r="D4" s="10">
        <v>1</v>
      </c>
      <c r="E4" s="12"/>
      <c r="F4"/>
      <c r="G4"/>
      <c r="H4"/>
      <c r="I4"/>
      <c r="J4"/>
    </row>
    <row r="5" spans="1:14" x14ac:dyDescent="0.3">
      <c r="A5">
        <v>15</v>
      </c>
      <c r="B5" s="20" t="s">
        <v>147</v>
      </c>
      <c r="C5" s="29" t="s">
        <v>114</v>
      </c>
      <c r="D5" s="10">
        <v>1</v>
      </c>
      <c r="E5" s="12"/>
      <c r="F5"/>
      <c r="G5"/>
      <c r="H5"/>
      <c r="I5"/>
      <c r="J5"/>
    </row>
    <row r="6" spans="1:14" ht="26.4" x14ac:dyDescent="0.3">
      <c r="A6" s="47">
        <v>95</v>
      </c>
      <c r="B6" s="20" t="s">
        <v>168</v>
      </c>
      <c r="C6" s="29" t="s">
        <v>114</v>
      </c>
      <c r="D6" s="41">
        <v>1</v>
      </c>
      <c r="E6" s="12"/>
      <c r="F6"/>
      <c r="G6"/>
      <c r="H6"/>
      <c r="I6"/>
      <c r="J6"/>
      <c r="K6"/>
      <c r="L6"/>
      <c r="M6"/>
      <c r="N6"/>
    </row>
    <row r="7" spans="1:14" x14ac:dyDescent="0.3">
      <c r="A7">
        <v>87</v>
      </c>
      <c r="B7" s="20" t="s">
        <v>78</v>
      </c>
      <c r="C7" s="29" t="s">
        <v>114</v>
      </c>
      <c r="D7" s="10">
        <v>1</v>
      </c>
      <c r="F7"/>
      <c r="G7"/>
      <c r="H7"/>
      <c r="I7"/>
      <c r="J7"/>
      <c r="K7"/>
      <c r="L7"/>
      <c r="M7"/>
      <c r="N7"/>
    </row>
    <row r="8" spans="1:14" x14ac:dyDescent="0.3">
      <c r="A8">
        <v>10</v>
      </c>
      <c r="B8" s="20" t="s">
        <v>140</v>
      </c>
      <c r="C8" s="28" t="s">
        <v>115</v>
      </c>
      <c r="D8" s="10">
        <v>1</v>
      </c>
      <c r="E8" s="13"/>
      <c r="F8"/>
      <c r="G8"/>
      <c r="H8"/>
      <c r="I8"/>
      <c r="J8"/>
      <c r="M8"/>
    </row>
    <row r="9" spans="1:14" x14ac:dyDescent="0.3">
      <c r="A9">
        <v>13</v>
      </c>
      <c r="B9" s="20" t="s">
        <v>28</v>
      </c>
      <c r="C9" s="28" t="s">
        <v>115</v>
      </c>
      <c r="D9" s="10">
        <v>1</v>
      </c>
      <c r="E9" s="12"/>
      <c r="F9"/>
      <c r="G9"/>
      <c r="H9"/>
      <c r="I9"/>
      <c r="J9"/>
    </row>
    <row r="10" spans="1:14" ht="26.4" x14ac:dyDescent="0.3">
      <c r="A10" s="40">
        <v>13</v>
      </c>
      <c r="B10" s="20" t="s">
        <v>145</v>
      </c>
      <c r="C10" s="30" t="s">
        <v>116</v>
      </c>
      <c r="D10" s="10">
        <v>1</v>
      </c>
      <c r="E10" s="12"/>
      <c r="F10"/>
      <c r="G10"/>
      <c r="H10"/>
      <c r="I10"/>
      <c r="J10"/>
    </row>
    <row r="11" spans="1:14" x14ac:dyDescent="0.3">
      <c r="A11" s="40">
        <v>13</v>
      </c>
      <c r="B11" s="20" t="s">
        <v>148</v>
      </c>
      <c r="C11" s="30" t="s">
        <v>116</v>
      </c>
      <c r="D11" s="10">
        <v>1</v>
      </c>
      <c r="E11" s="12"/>
      <c r="F11"/>
      <c r="G11"/>
      <c r="H11"/>
      <c r="I11"/>
      <c r="J11"/>
    </row>
    <row r="12" spans="1:14" x14ac:dyDescent="0.3">
      <c r="A12">
        <v>46</v>
      </c>
      <c r="B12" s="20" t="s">
        <v>54</v>
      </c>
      <c r="C12" s="30" t="s">
        <v>116</v>
      </c>
      <c r="D12" s="41">
        <v>1</v>
      </c>
      <c r="E12" s="12"/>
      <c r="F12"/>
      <c r="G12"/>
      <c r="H12"/>
      <c r="I12"/>
      <c r="J12"/>
      <c r="K12"/>
      <c r="L12"/>
      <c r="M12"/>
      <c r="N12"/>
    </row>
    <row r="13" spans="1:14" x14ac:dyDescent="0.3">
      <c r="A13">
        <v>45</v>
      </c>
      <c r="B13" s="20" t="s">
        <v>53</v>
      </c>
      <c r="C13" s="30" t="s">
        <v>116</v>
      </c>
      <c r="D13" s="41">
        <v>1</v>
      </c>
      <c r="E13" s="12"/>
      <c r="F13"/>
      <c r="G13"/>
      <c r="H13"/>
      <c r="I13"/>
      <c r="J13"/>
      <c r="K13"/>
      <c r="L13"/>
      <c r="M13"/>
      <c r="N13"/>
    </row>
    <row r="14" spans="1:14" x14ac:dyDescent="0.3">
      <c r="A14" s="40">
        <v>13</v>
      </c>
      <c r="B14" s="20" t="s">
        <v>152</v>
      </c>
      <c r="C14" s="27" t="s">
        <v>103</v>
      </c>
      <c r="D14" s="10">
        <v>1</v>
      </c>
      <c r="E14" s="12"/>
      <c r="F14"/>
      <c r="G14"/>
      <c r="H14"/>
      <c r="I14"/>
      <c r="J14"/>
    </row>
    <row r="15" spans="1:14" s="6" customFormat="1" x14ac:dyDescent="0.3">
      <c r="A15" s="43"/>
      <c r="B15" s="36"/>
      <c r="C15" s="35"/>
      <c r="D15" s="35"/>
      <c r="E15" s="38"/>
      <c r="K15" s="42"/>
      <c r="L15" s="42"/>
      <c r="M15" s="42"/>
      <c r="N15" s="42"/>
    </row>
    <row r="16" spans="1:14" x14ac:dyDescent="0.3">
      <c r="B16" s="48" t="s">
        <v>151</v>
      </c>
      <c r="C16" s="35"/>
      <c r="D16" s="10"/>
      <c r="E16" s="12"/>
      <c r="F16"/>
      <c r="G16"/>
      <c r="H16"/>
      <c r="I16"/>
      <c r="J16"/>
      <c r="K16"/>
      <c r="L16"/>
      <c r="M16"/>
      <c r="N16"/>
    </row>
    <row r="17" spans="1:14" x14ac:dyDescent="0.3">
      <c r="A17">
        <v>22</v>
      </c>
      <c r="B17" s="20" t="s">
        <v>33</v>
      </c>
      <c r="C17" s="29" t="s">
        <v>114</v>
      </c>
      <c r="D17" s="10">
        <v>2</v>
      </c>
      <c r="E17" s="12"/>
      <c r="F17"/>
      <c r="G17"/>
      <c r="H17"/>
      <c r="I17"/>
      <c r="J17"/>
      <c r="K17"/>
      <c r="L17"/>
      <c r="M17"/>
      <c r="N17"/>
    </row>
    <row r="18" spans="1:14" x14ac:dyDescent="0.3">
      <c r="A18">
        <v>24</v>
      </c>
      <c r="B18" s="20" t="s">
        <v>35</v>
      </c>
      <c r="C18" s="29" t="s">
        <v>114</v>
      </c>
      <c r="D18" s="10">
        <v>2</v>
      </c>
      <c r="E18" s="12"/>
      <c r="F18"/>
      <c r="G18"/>
      <c r="H18"/>
      <c r="I18"/>
      <c r="J18"/>
      <c r="K18"/>
      <c r="L18"/>
      <c r="M18"/>
      <c r="N18"/>
    </row>
    <row r="19" spans="1:14" x14ac:dyDescent="0.3">
      <c r="A19">
        <v>25</v>
      </c>
      <c r="B19" s="20" t="s">
        <v>36</v>
      </c>
      <c r="C19" s="29" t="s">
        <v>114</v>
      </c>
      <c r="D19" s="10">
        <v>2</v>
      </c>
      <c r="E19" s="12"/>
      <c r="F19"/>
      <c r="G19"/>
      <c r="H19"/>
      <c r="I19"/>
      <c r="J19"/>
      <c r="K19"/>
      <c r="L19"/>
      <c r="M19"/>
      <c r="N19"/>
    </row>
    <row r="20" spans="1:14" x14ac:dyDescent="0.3">
      <c r="A20">
        <v>26</v>
      </c>
      <c r="B20" s="20" t="s">
        <v>37</v>
      </c>
      <c r="C20" s="29" t="s">
        <v>114</v>
      </c>
      <c r="D20" s="10">
        <v>2</v>
      </c>
      <c r="E20" s="12"/>
      <c r="F20"/>
      <c r="G20"/>
      <c r="H20"/>
      <c r="I20"/>
      <c r="J20"/>
      <c r="K20"/>
      <c r="L20"/>
      <c r="M20"/>
      <c r="N20"/>
    </row>
    <row r="21" spans="1:14" x14ac:dyDescent="0.3">
      <c r="A21">
        <v>31</v>
      </c>
      <c r="B21" s="20" t="s">
        <v>42</v>
      </c>
      <c r="C21" s="29" t="s">
        <v>114</v>
      </c>
      <c r="D21" s="10">
        <v>2</v>
      </c>
      <c r="E21" s="12"/>
      <c r="F21"/>
      <c r="G21"/>
      <c r="H21"/>
      <c r="I21"/>
      <c r="J21"/>
      <c r="K21"/>
      <c r="L21"/>
      <c r="M21"/>
      <c r="N21"/>
    </row>
    <row r="22" spans="1:14" x14ac:dyDescent="0.3">
      <c r="A22">
        <v>32</v>
      </c>
      <c r="B22" s="20" t="s">
        <v>43</v>
      </c>
      <c r="C22" s="29" t="s">
        <v>114</v>
      </c>
      <c r="D22" s="10">
        <v>2</v>
      </c>
      <c r="E22" s="12"/>
      <c r="F22"/>
      <c r="G22"/>
      <c r="H22"/>
      <c r="I22"/>
      <c r="J22"/>
      <c r="K22"/>
      <c r="L22"/>
      <c r="M22"/>
      <c r="N22"/>
    </row>
    <row r="23" spans="1:14" x14ac:dyDescent="0.3">
      <c r="A23">
        <v>21</v>
      </c>
      <c r="B23" s="20" t="s">
        <v>10</v>
      </c>
      <c r="C23" s="28" t="s">
        <v>115</v>
      </c>
      <c r="D23" s="10">
        <v>2</v>
      </c>
      <c r="E23" s="12"/>
      <c r="F23"/>
      <c r="G23"/>
      <c r="H23"/>
      <c r="I23"/>
      <c r="J23"/>
      <c r="K23"/>
      <c r="L23"/>
      <c r="M23"/>
      <c r="N23"/>
    </row>
    <row r="24" spans="1:14" x14ac:dyDescent="0.3">
      <c r="A24">
        <v>52</v>
      </c>
      <c r="B24" s="20" t="s">
        <v>144</v>
      </c>
      <c r="C24" s="28" t="s">
        <v>115</v>
      </c>
      <c r="D24" s="41">
        <v>2</v>
      </c>
      <c r="E24" s="12"/>
      <c r="F24"/>
      <c r="G24"/>
      <c r="H24"/>
      <c r="I24"/>
      <c r="J24"/>
      <c r="K24"/>
      <c r="L24"/>
      <c r="M24"/>
      <c r="N24"/>
    </row>
    <row r="25" spans="1:14" x14ac:dyDescent="0.3">
      <c r="A25">
        <v>54</v>
      </c>
      <c r="B25" s="20" t="s">
        <v>150</v>
      </c>
      <c r="C25" s="28" t="s">
        <v>115</v>
      </c>
      <c r="D25" s="41">
        <v>2</v>
      </c>
      <c r="E25" s="13"/>
      <c r="F25"/>
      <c r="G25"/>
      <c r="H25"/>
      <c r="I25"/>
      <c r="J25"/>
      <c r="K25"/>
      <c r="L25"/>
      <c r="M25"/>
      <c r="N25"/>
    </row>
    <row r="26" spans="1:14" x14ac:dyDescent="0.3">
      <c r="A26">
        <v>56</v>
      </c>
      <c r="B26" s="20" t="s">
        <v>60</v>
      </c>
      <c r="C26" s="28" t="s">
        <v>115</v>
      </c>
      <c r="D26" s="41">
        <v>2</v>
      </c>
      <c r="E26" s="12"/>
      <c r="F26"/>
      <c r="G26"/>
      <c r="H26"/>
      <c r="I26"/>
      <c r="J26"/>
      <c r="K26"/>
      <c r="L26"/>
      <c r="M26"/>
      <c r="N26"/>
    </row>
    <row r="27" spans="1:14" x14ac:dyDescent="0.3">
      <c r="A27">
        <v>57</v>
      </c>
      <c r="B27" s="20" t="s">
        <v>155</v>
      </c>
      <c r="C27" s="28" t="s">
        <v>115</v>
      </c>
      <c r="D27" s="41">
        <v>2</v>
      </c>
      <c r="E27" s="12"/>
      <c r="F27"/>
      <c r="G27"/>
      <c r="H27"/>
      <c r="I27"/>
      <c r="J27"/>
      <c r="K27"/>
      <c r="L27"/>
      <c r="M27"/>
      <c r="N27"/>
    </row>
    <row r="28" spans="1:14" x14ac:dyDescent="0.3">
      <c r="A28">
        <v>23</v>
      </c>
      <c r="B28" s="20" t="s">
        <v>34</v>
      </c>
      <c r="C28" s="30" t="s">
        <v>116</v>
      </c>
      <c r="D28" s="10">
        <v>2</v>
      </c>
      <c r="E28" s="12"/>
      <c r="F28"/>
      <c r="G28"/>
      <c r="H28"/>
      <c r="I28"/>
      <c r="J28"/>
      <c r="K28"/>
      <c r="L28"/>
      <c r="M28"/>
      <c r="N28"/>
    </row>
    <row r="29" spans="1:14" x14ac:dyDescent="0.3">
      <c r="A29">
        <v>27</v>
      </c>
      <c r="B29" s="20" t="s">
        <v>38</v>
      </c>
      <c r="C29" s="30" t="s">
        <v>116</v>
      </c>
      <c r="D29" s="10">
        <v>2</v>
      </c>
      <c r="E29" s="12"/>
      <c r="F29"/>
      <c r="G29"/>
      <c r="H29"/>
      <c r="I29"/>
      <c r="J29"/>
      <c r="K29"/>
      <c r="L29"/>
      <c r="M29"/>
      <c r="N29"/>
    </row>
    <row r="30" spans="1:14" x14ac:dyDescent="0.3">
      <c r="A30">
        <v>28</v>
      </c>
      <c r="B30" s="20" t="s">
        <v>39</v>
      </c>
      <c r="C30" s="30" t="s">
        <v>116</v>
      </c>
      <c r="D30" s="10">
        <v>2</v>
      </c>
      <c r="E30" s="12"/>
      <c r="F30"/>
      <c r="G30"/>
      <c r="H30"/>
      <c r="I30"/>
      <c r="J30"/>
      <c r="K30"/>
      <c r="L30"/>
      <c r="M30"/>
      <c r="N30"/>
    </row>
    <row r="31" spans="1:14" x14ac:dyDescent="0.3">
      <c r="A31">
        <v>29</v>
      </c>
      <c r="B31" s="20" t="s">
        <v>40</v>
      </c>
      <c r="C31" s="30" t="s">
        <v>116</v>
      </c>
      <c r="D31" s="10">
        <v>2</v>
      </c>
      <c r="E31" s="12"/>
      <c r="F31"/>
      <c r="G31"/>
      <c r="H31"/>
      <c r="I31"/>
      <c r="J31"/>
      <c r="K31"/>
      <c r="L31"/>
      <c r="M31"/>
      <c r="N31"/>
    </row>
    <row r="32" spans="1:14" x14ac:dyDescent="0.3">
      <c r="A32">
        <v>30</v>
      </c>
      <c r="B32" s="20" t="s">
        <v>41</v>
      </c>
      <c r="C32" s="30" t="s">
        <v>116</v>
      </c>
      <c r="D32" s="10">
        <v>2</v>
      </c>
      <c r="F32"/>
      <c r="G32"/>
      <c r="H32"/>
      <c r="I32"/>
      <c r="J32"/>
      <c r="K32"/>
      <c r="L32"/>
      <c r="M32"/>
      <c r="N32"/>
    </row>
    <row r="33" spans="1:14" s="6" customFormat="1" ht="26.4" x14ac:dyDescent="0.3">
      <c r="A33" s="43">
        <v>30</v>
      </c>
      <c r="B33" s="45" t="s">
        <v>149</v>
      </c>
      <c r="C33" s="27" t="s">
        <v>103</v>
      </c>
      <c r="D33" s="35">
        <v>2</v>
      </c>
      <c r="E33" s="44"/>
    </row>
    <row r="34" spans="1:14" s="6" customFormat="1" x14ac:dyDescent="0.3">
      <c r="B34" s="36"/>
      <c r="C34" s="35"/>
      <c r="D34" s="35"/>
      <c r="E34" s="44"/>
    </row>
    <row r="35" spans="1:14" x14ac:dyDescent="0.3">
      <c r="B35" s="21" t="s">
        <v>113</v>
      </c>
      <c r="C35" s="35"/>
      <c r="D35" s="10"/>
      <c r="E35" s="13"/>
      <c r="F35"/>
      <c r="G35"/>
      <c r="H35"/>
      <c r="I35"/>
      <c r="J35"/>
      <c r="K35"/>
      <c r="L35"/>
      <c r="M35"/>
      <c r="N35"/>
    </row>
    <row r="36" spans="1:14" x14ac:dyDescent="0.3">
      <c r="A36">
        <v>74</v>
      </c>
      <c r="B36" s="20" t="s">
        <v>15</v>
      </c>
      <c r="C36" s="29" t="s">
        <v>114</v>
      </c>
      <c r="D36" s="10">
        <v>3</v>
      </c>
      <c r="E36" s="12"/>
      <c r="F36"/>
      <c r="G36"/>
      <c r="H36"/>
      <c r="I36"/>
      <c r="J36"/>
      <c r="K36"/>
      <c r="L36"/>
      <c r="M36"/>
      <c r="N36"/>
    </row>
    <row r="37" spans="1:14" x14ac:dyDescent="0.3">
      <c r="A37">
        <v>75</v>
      </c>
      <c r="B37" s="20" t="s">
        <v>72</v>
      </c>
      <c r="C37" s="29" t="s">
        <v>114</v>
      </c>
      <c r="D37" s="10">
        <v>3</v>
      </c>
      <c r="E37" s="12"/>
      <c r="F37"/>
      <c r="G37"/>
      <c r="H37"/>
      <c r="I37"/>
      <c r="J37"/>
      <c r="K37"/>
      <c r="L37"/>
      <c r="M37"/>
      <c r="N37"/>
    </row>
    <row r="38" spans="1:14" x14ac:dyDescent="0.3">
      <c r="A38">
        <v>76</v>
      </c>
      <c r="B38" s="20" t="s">
        <v>73</v>
      </c>
      <c r="C38" s="29" t="s">
        <v>114</v>
      </c>
      <c r="D38" s="10">
        <v>3</v>
      </c>
      <c r="E38" s="12"/>
      <c r="F38"/>
      <c r="G38"/>
      <c r="H38"/>
      <c r="I38"/>
      <c r="J38"/>
      <c r="K38"/>
      <c r="L38"/>
      <c r="M38"/>
      <c r="N38"/>
    </row>
    <row r="39" spans="1:14" x14ac:dyDescent="0.3">
      <c r="A39">
        <v>77</v>
      </c>
      <c r="B39" s="20" t="s">
        <v>74</v>
      </c>
      <c r="C39" s="29" t="s">
        <v>114</v>
      </c>
      <c r="D39" s="10">
        <v>3</v>
      </c>
      <c r="E39" s="12"/>
      <c r="F39"/>
      <c r="G39"/>
      <c r="H39"/>
      <c r="I39"/>
      <c r="J39"/>
      <c r="K39"/>
      <c r="L39"/>
      <c r="M39"/>
      <c r="N39"/>
    </row>
    <row r="40" spans="1:14" x14ac:dyDescent="0.3">
      <c r="A40">
        <v>79</v>
      </c>
      <c r="B40" s="20" t="s">
        <v>138</v>
      </c>
      <c r="C40" s="28" t="s">
        <v>115</v>
      </c>
      <c r="D40" s="10">
        <v>3</v>
      </c>
      <c r="E40" s="12"/>
      <c r="F40"/>
      <c r="G40"/>
      <c r="H40"/>
      <c r="I40"/>
      <c r="J40"/>
      <c r="K40"/>
      <c r="L40"/>
      <c r="M40"/>
      <c r="N40"/>
    </row>
    <row r="41" spans="1:14" x14ac:dyDescent="0.3">
      <c r="A41" s="40">
        <v>79</v>
      </c>
      <c r="B41" s="39" t="s">
        <v>139</v>
      </c>
      <c r="C41" s="30" t="s">
        <v>116</v>
      </c>
      <c r="D41" s="10">
        <v>3</v>
      </c>
      <c r="E41" s="12"/>
      <c r="F41"/>
      <c r="G41"/>
      <c r="H41"/>
      <c r="I41"/>
      <c r="J41"/>
      <c r="K41"/>
      <c r="L41"/>
      <c r="M41"/>
      <c r="N41"/>
    </row>
    <row r="42" spans="1:14" x14ac:dyDescent="0.3">
      <c r="A42">
        <v>78</v>
      </c>
      <c r="B42" s="20" t="s">
        <v>97</v>
      </c>
      <c r="C42" s="30" t="s">
        <v>116</v>
      </c>
      <c r="D42" s="10">
        <v>3</v>
      </c>
      <c r="E42" s="12"/>
      <c r="F42"/>
      <c r="G42"/>
      <c r="H42"/>
      <c r="I42"/>
      <c r="J42"/>
      <c r="K42"/>
      <c r="L42"/>
      <c r="M42"/>
      <c r="N42"/>
    </row>
    <row r="43" spans="1:14" x14ac:dyDescent="0.3">
      <c r="A43">
        <v>91</v>
      </c>
      <c r="B43" s="20" t="s">
        <v>79</v>
      </c>
      <c r="C43" s="30" t="s">
        <v>116</v>
      </c>
      <c r="D43" s="10">
        <v>3</v>
      </c>
      <c r="E43" s="12"/>
      <c r="F43"/>
      <c r="G43"/>
      <c r="H43"/>
      <c r="I43"/>
      <c r="J43"/>
      <c r="K43"/>
      <c r="L43"/>
      <c r="M43"/>
      <c r="N43"/>
    </row>
    <row r="44" spans="1:14" x14ac:dyDescent="0.3">
      <c r="A44">
        <v>92</v>
      </c>
      <c r="B44" s="20" t="s">
        <v>80</v>
      </c>
      <c r="C44" s="30" t="s">
        <v>116</v>
      </c>
      <c r="D44" s="10">
        <v>3</v>
      </c>
      <c r="E44" s="12"/>
      <c r="F44"/>
      <c r="G44"/>
      <c r="H44"/>
      <c r="I44"/>
      <c r="J44"/>
      <c r="K44"/>
      <c r="L44"/>
      <c r="M44"/>
      <c r="N44"/>
    </row>
    <row r="45" spans="1:14" x14ac:dyDescent="0.3">
      <c r="A45">
        <v>93</v>
      </c>
      <c r="B45" s="20" t="s">
        <v>81</v>
      </c>
      <c r="C45" s="30" t="s">
        <v>116</v>
      </c>
      <c r="D45" s="10">
        <v>3</v>
      </c>
      <c r="E45" s="12"/>
      <c r="F45"/>
      <c r="G45"/>
      <c r="H45"/>
      <c r="I45"/>
      <c r="J45"/>
      <c r="K45"/>
      <c r="L45"/>
      <c r="M45"/>
      <c r="N45"/>
    </row>
    <row r="46" spans="1:14" ht="26.4" x14ac:dyDescent="0.3">
      <c r="A46">
        <v>80</v>
      </c>
      <c r="B46" s="20" t="s">
        <v>99</v>
      </c>
      <c r="C46" s="27" t="s">
        <v>103</v>
      </c>
      <c r="D46" s="10">
        <v>3</v>
      </c>
      <c r="E46" s="12"/>
      <c r="F46"/>
      <c r="G46"/>
      <c r="H46"/>
      <c r="I46"/>
      <c r="J46"/>
      <c r="K46"/>
      <c r="L46"/>
      <c r="M46"/>
      <c r="N46"/>
    </row>
    <row r="47" spans="1:14" x14ac:dyDescent="0.3">
      <c r="B47" s="20"/>
      <c r="C47" s="37"/>
      <c r="D47" s="10"/>
      <c r="E47" s="12"/>
      <c r="F47"/>
      <c r="G47"/>
      <c r="H47"/>
      <c r="I47"/>
      <c r="J47"/>
      <c r="K47"/>
      <c r="L47"/>
      <c r="M47"/>
      <c r="N47"/>
    </row>
    <row r="48" spans="1:14" x14ac:dyDescent="0.3">
      <c r="A48" s="6"/>
      <c r="B48" s="51" t="s">
        <v>157</v>
      </c>
      <c r="C48" s="37"/>
      <c r="D48" s="35"/>
      <c r="E48" s="12"/>
      <c r="F48"/>
      <c r="G48"/>
      <c r="H48"/>
      <c r="I48"/>
      <c r="J48"/>
      <c r="K48"/>
      <c r="L48"/>
      <c r="M48"/>
      <c r="N48"/>
    </row>
    <row r="49" spans="1:14" x14ac:dyDescent="0.3">
      <c r="A49">
        <v>51</v>
      </c>
      <c r="B49" s="20" t="s">
        <v>142</v>
      </c>
      <c r="C49" s="50" t="s">
        <v>115</v>
      </c>
      <c r="D49" s="10">
        <v>4</v>
      </c>
      <c r="E49" s="12"/>
      <c r="F49"/>
      <c r="G49"/>
      <c r="H49"/>
      <c r="I49"/>
      <c r="J49"/>
      <c r="K49"/>
      <c r="L49"/>
      <c r="M49"/>
      <c r="N49"/>
    </row>
    <row r="50" spans="1:14" x14ac:dyDescent="0.3">
      <c r="A50">
        <v>53</v>
      </c>
      <c r="B50" s="20" t="s">
        <v>58</v>
      </c>
      <c r="C50" s="50" t="s">
        <v>115</v>
      </c>
      <c r="D50" s="10">
        <v>4</v>
      </c>
      <c r="F50"/>
      <c r="G50"/>
      <c r="H50"/>
      <c r="I50"/>
      <c r="J50"/>
      <c r="K50"/>
      <c r="L50"/>
      <c r="M50"/>
      <c r="N50"/>
    </row>
    <row r="51" spans="1:14" x14ac:dyDescent="0.3">
      <c r="A51">
        <v>55</v>
      </c>
      <c r="B51" s="20" t="s">
        <v>59</v>
      </c>
      <c r="C51" s="50" t="s">
        <v>115</v>
      </c>
      <c r="D51" s="10">
        <v>4</v>
      </c>
      <c r="E51" s="12"/>
      <c r="F51"/>
      <c r="G51"/>
      <c r="H51"/>
      <c r="I51"/>
      <c r="J51"/>
      <c r="K51"/>
      <c r="L51"/>
      <c r="M51"/>
      <c r="N51"/>
    </row>
    <row r="52" spans="1:14" x14ac:dyDescent="0.3">
      <c r="A52">
        <v>56</v>
      </c>
      <c r="B52" s="39" t="s">
        <v>164</v>
      </c>
      <c r="C52" s="50" t="s">
        <v>115</v>
      </c>
      <c r="D52" s="10">
        <v>4</v>
      </c>
      <c r="E52" s="12"/>
      <c r="F52"/>
      <c r="G52"/>
      <c r="H52"/>
      <c r="I52"/>
      <c r="J52"/>
      <c r="K52"/>
      <c r="L52"/>
      <c r="M52"/>
      <c r="N52"/>
    </row>
    <row r="53" spans="1:14" x14ac:dyDescent="0.3">
      <c r="A53">
        <v>37</v>
      </c>
      <c r="B53" s="45" t="s">
        <v>153</v>
      </c>
      <c r="C53" s="50" t="s">
        <v>115</v>
      </c>
      <c r="D53" s="10">
        <v>4</v>
      </c>
      <c r="E53" s="12"/>
      <c r="F53"/>
      <c r="G53"/>
      <c r="H53"/>
      <c r="I53"/>
      <c r="J53"/>
      <c r="K53"/>
      <c r="L53"/>
      <c r="M53"/>
      <c r="N53"/>
    </row>
    <row r="54" spans="1:14" ht="26.4" x14ac:dyDescent="0.3">
      <c r="A54" s="40">
        <v>42</v>
      </c>
      <c r="B54" s="39" t="s">
        <v>156</v>
      </c>
      <c r="C54" s="50" t="s">
        <v>115</v>
      </c>
      <c r="D54" s="10">
        <v>4</v>
      </c>
      <c r="F54"/>
      <c r="G54"/>
      <c r="H54"/>
      <c r="I54"/>
      <c r="J54"/>
      <c r="K54"/>
      <c r="L54"/>
      <c r="M54"/>
      <c r="N54"/>
    </row>
    <row r="55" spans="1:14" x14ac:dyDescent="0.3">
      <c r="B55" s="20"/>
      <c r="C55" s="10"/>
      <c r="D55" s="12"/>
      <c r="E55"/>
      <c r="F55"/>
      <c r="G55"/>
      <c r="H55"/>
      <c r="I55"/>
      <c r="J55"/>
      <c r="K55"/>
      <c r="L55"/>
      <c r="M55"/>
      <c r="N55"/>
    </row>
    <row r="56" spans="1:14" x14ac:dyDescent="0.3">
      <c r="A56" s="6"/>
      <c r="B56" s="51" t="s">
        <v>158</v>
      </c>
      <c r="C56" s="35"/>
      <c r="D56" s="35"/>
      <c r="E56" s="12"/>
      <c r="F56"/>
      <c r="G56"/>
      <c r="H56"/>
      <c r="I56"/>
      <c r="J56"/>
      <c r="K56"/>
      <c r="L56"/>
      <c r="M56"/>
      <c r="N56"/>
    </row>
    <row r="57" spans="1:14" x14ac:dyDescent="0.3">
      <c r="A57">
        <v>65</v>
      </c>
      <c r="B57" s="20" t="s">
        <v>66</v>
      </c>
      <c r="C57" s="28" t="s">
        <v>115</v>
      </c>
      <c r="D57" s="10">
        <v>5</v>
      </c>
      <c r="E57" s="12"/>
      <c r="F57"/>
      <c r="G57"/>
      <c r="H57"/>
      <c r="I57"/>
      <c r="J57"/>
      <c r="K57"/>
      <c r="L57"/>
      <c r="M57"/>
      <c r="N57"/>
    </row>
    <row r="58" spans="1:14" x14ac:dyDescent="0.3">
      <c r="A58">
        <v>66</v>
      </c>
      <c r="B58" s="20" t="s">
        <v>67</v>
      </c>
      <c r="C58" s="28" t="s">
        <v>115</v>
      </c>
      <c r="D58" s="10">
        <v>5</v>
      </c>
      <c r="E58" s="12"/>
      <c r="F58"/>
      <c r="G58"/>
      <c r="H58"/>
      <c r="I58"/>
      <c r="J58"/>
      <c r="K58"/>
      <c r="L58"/>
      <c r="M58"/>
      <c r="N58"/>
    </row>
    <row r="59" spans="1:14" ht="26.4" x14ac:dyDescent="0.3">
      <c r="A59">
        <v>61</v>
      </c>
      <c r="B59" s="20" t="s">
        <v>160</v>
      </c>
      <c r="C59" s="28" t="s">
        <v>115</v>
      </c>
      <c r="D59" s="10">
        <v>5</v>
      </c>
      <c r="E59" s="12"/>
      <c r="F59"/>
      <c r="G59"/>
      <c r="H59"/>
      <c r="I59"/>
      <c r="J59"/>
      <c r="K59"/>
      <c r="L59"/>
      <c r="M59"/>
      <c r="N59"/>
    </row>
    <row r="60" spans="1:14" x14ac:dyDescent="0.3">
      <c r="A60">
        <v>62</v>
      </c>
      <c r="B60" s="20" t="s">
        <v>161</v>
      </c>
      <c r="C60" s="28" t="s">
        <v>115</v>
      </c>
      <c r="D60" s="10">
        <v>5</v>
      </c>
      <c r="E60" s="12"/>
      <c r="F60"/>
      <c r="G60"/>
      <c r="H60"/>
      <c r="I60"/>
      <c r="J60"/>
      <c r="K60"/>
      <c r="L60"/>
      <c r="M60"/>
      <c r="N60"/>
    </row>
    <row r="61" spans="1:14" x14ac:dyDescent="0.3">
      <c r="A61">
        <v>64</v>
      </c>
      <c r="B61" s="20" t="s">
        <v>162</v>
      </c>
      <c r="C61" s="28" t="s">
        <v>115</v>
      </c>
      <c r="D61" s="10">
        <v>5</v>
      </c>
      <c r="F61"/>
      <c r="G61"/>
      <c r="H61"/>
      <c r="I61"/>
      <c r="J61"/>
      <c r="K61"/>
      <c r="L61"/>
      <c r="M61"/>
      <c r="N61"/>
    </row>
    <row r="62" spans="1:14" x14ac:dyDescent="0.3">
      <c r="A62">
        <v>69</v>
      </c>
      <c r="B62" s="20" t="s">
        <v>163</v>
      </c>
      <c r="C62" s="28" t="s">
        <v>115</v>
      </c>
      <c r="D62" s="10">
        <v>5</v>
      </c>
      <c r="E62" s="12"/>
      <c r="F62"/>
      <c r="G62"/>
      <c r="H62"/>
      <c r="I62"/>
      <c r="J62"/>
      <c r="K62"/>
      <c r="L62"/>
      <c r="M62"/>
      <c r="N62"/>
    </row>
    <row r="63" spans="1:14" x14ac:dyDescent="0.3">
      <c r="A63">
        <v>63</v>
      </c>
      <c r="B63" s="20" t="s">
        <v>166</v>
      </c>
      <c r="C63" s="27" t="s">
        <v>103</v>
      </c>
      <c r="D63" s="10">
        <v>5</v>
      </c>
      <c r="E63" s="12"/>
      <c r="F63"/>
      <c r="G63"/>
      <c r="H63"/>
      <c r="I63"/>
      <c r="J63"/>
      <c r="K63"/>
      <c r="L63"/>
      <c r="M63"/>
      <c r="N63"/>
    </row>
    <row r="64" spans="1:14" ht="26.4" x14ac:dyDescent="0.3">
      <c r="A64">
        <v>67</v>
      </c>
      <c r="B64" s="20" t="s">
        <v>165</v>
      </c>
      <c r="C64" s="27" t="s">
        <v>103</v>
      </c>
      <c r="D64" s="10">
        <v>5</v>
      </c>
      <c r="E64" s="12"/>
      <c r="F64"/>
      <c r="G64"/>
      <c r="H64"/>
      <c r="I64"/>
      <c r="J64"/>
      <c r="K64"/>
      <c r="L64"/>
      <c r="M64"/>
      <c r="N64"/>
    </row>
    <row r="65" spans="1:14" x14ac:dyDescent="0.3">
      <c r="B65" s="20"/>
      <c r="C65" s="37"/>
      <c r="D65" s="10"/>
      <c r="E65" s="12"/>
      <c r="F65"/>
      <c r="G65"/>
      <c r="H65"/>
      <c r="I65"/>
      <c r="J65"/>
      <c r="K65"/>
      <c r="L65"/>
      <c r="M65"/>
      <c r="N65"/>
    </row>
    <row r="66" spans="1:14" x14ac:dyDescent="0.3">
      <c r="B66" s="20"/>
      <c r="C66" s="37"/>
      <c r="D66" s="10"/>
      <c r="E66" s="12"/>
      <c r="F66"/>
      <c r="G66"/>
      <c r="H66"/>
      <c r="I66"/>
      <c r="J66"/>
      <c r="K66"/>
      <c r="L66"/>
      <c r="M66"/>
      <c r="N66"/>
    </row>
    <row r="67" spans="1:14" s="6" customFormat="1" x14ac:dyDescent="0.3">
      <c r="B67" s="51" t="s">
        <v>159</v>
      </c>
      <c r="C67" s="37"/>
      <c r="D67" s="35"/>
      <c r="E67" s="38"/>
    </row>
    <row r="68" spans="1:14" x14ac:dyDescent="0.3">
      <c r="A68">
        <v>36</v>
      </c>
      <c r="B68" s="20" t="s">
        <v>44</v>
      </c>
      <c r="C68" s="30" t="s">
        <v>116</v>
      </c>
      <c r="D68" s="10">
        <v>6</v>
      </c>
      <c r="E68" s="12"/>
      <c r="F68"/>
      <c r="G68"/>
      <c r="H68"/>
      <c r="I68"/>
      <c r="J68"/>
      <c r="K68"/>
      <c r="L68"/>
      <c r="M68"/>
      <c r="N68"/>
    </row>
    <row r="69" spans="1:14" x14ac:dyDescent="0.3">
      <c r="A69">
        <v>37</v>
      </c>
      <c r="B69" s="20" t="s">
        <v>45</v>
      </c>
      <c r="C69" s="30" t="s">
        <v>116</v>
      </c>
      <c r="D69" s="10">
        <v>6</v>
      </c>
      <c r="E69" s="12"/>
      <c r="F69"/>
      <c r="G69"/>
      <c r="H69"/>
      <c r="I69"/>
      <c r="J69"/>
      <c r="K69"/>
      <c r="L69"/>
      <c r="M69"/>
      <c r="N69"/>
    </row>
    <row r="70" spans="1:14" x14ac:dyDescent="0.3">
      <c r="A70">
        <v>38</v>
      </c>
      <c r="B70" s="20" t="s">
        <v>46</v>
      </c>
      <c r="C70" s="30" t="s">
        <v>116</v>
      </c>
      <c r="D70" s="10">
        <v>6</v>
      </c>
      <c r="E70" s="12"/>
      <c r="F70"/>
      <c r="G70"/>
      <c r="H70"/>
      <c r="I70"/>
      <c r="J70"/>
      <c r="K70"/>
      <c r="L70"/>
      <c r="M70"/>
      <c r="N70"/>
    </row>
    <row r="71" spans="1:14" x14ac:dyDescent="0.3">
      <c r="A71">
        <v>39</v>
      </c>
      <c r="B71" s="20" t="s">
        <v>47</v>
      </c>
      <c r="C71" s="30" t="s">
        <v>116</v>
      </c>
      <c r="D71" s="10">
        <v>6</v>
      </c>
      <c r="E71" s="46"/>
      <c r="F71"/>
      <c r="G71"/>
      <c r="H71"/>
      <c r="I71"/>
      <c r="J71"/>
      <c r="K71"/>
      <c r="L71"/>
      <c r="M71"/>
      <c r="N71"/>
    </row>
    <row r="72" spans="1:14" ht="26.4" x14ac:dyDescent="0.3">
      <c r="A72">
        <v>41</v>
      </c>
      <c r="B72" s="20" t="s">
        <v>49</v>
      </c>
      <c r="C72" s="30" t="s">
        <v>116</v>
      </c>
      <c r="D72" s="10">
        <v>6</v>
      </c>
      <c r="F72"/>
      <c r="G72"/>
      <c r="H72"/>
      <c r="I72"/>
      <c r="J72"/>
      <c r="K72"/>
      <c r="L72"/>
      <c r="M72"/>
      <c r="N72"/>
    </row>
    <row r="73" spans="1:14" x14ac:dyDescent="0.3">
      <c r="A73">
        <v>40</v>
      </c>
      <c r="B73" s="20" t="s">
        <v>48</v>
      </c>
      <c r="C73" s="30" t="s">
        <v>116</v>
      </c>
      <c r="D73" s="10">
        <v>6</v>
      </c>
      <c r="E73" s="12"/>
      <c r="F73"/>
      <c r="G73"/>
      <c r="H73"/>
      <c r="I73"/>
      <c r="J73"/>
      <c r="K73"/>
      <c r="L73"/>
      <c r="M73"/>
      <c r="N73"/>
    </row>
    <row r="74" spans="1:14" x14ac:dyDescent="0.3">
      <c r="A74">
        <v>42</v>
      </c>
      <c r="B74" s="20" t="s">
        <v>50</v>
      </c>
      <c r="C74" s="30" t="s">
        <v>116</v>
      </c>
      <c r="D74" s="10">
        <v>6</v>
      </c>
      <c r="E74" s="13"/>
      <c r="F74"/>
      <c r="G74"/>
      <c r="H74"/>
      <c r="I74"/>
      <c r="J74"/>
      <c r="K74"/>
      <c r="L74"/>
      <c r="M74"/>
      <c r="N74"/>
    </row>
    <row r="75" spans="1:14" x14ac:dyDescent="0.3">
      <c r="A75">
        <v>43</v>
      </c>
      <c r="B75" s="20" t="s">
        <v>51</v>
      </c>
      <c r="C75" s="30" t="s">
        <v>116</v>
      </c>
      <c r="D75" s="10">
        <v>6</v>
      </c>
      <c r="E75" s="12"/>
      <c r="F75"/>
      <c r="G75"/>
      <c r="H75"/>
      <c r="I75"/>
      <c r="J75"/>
      <c r="K75"/>
      <c r="L75"/>
      <c r="M75"/>
      <c r="N75"/>
    </row>
    <row r="76" spans="1:14" x14ac:dyDescent="0.3">
      <c r="A76">
        <v>44</v>
      </c>
      <c r="B76" s="20" t="s">
        <v>52</v>
      </c>
      <c r="C76" s="30" t="s">
        <v>116</v>
      </c>
      <c r="D76" s="10">
        <v>6</v>
      </c>
      <c r="E76" s="12"/>
      <c r="F76"/>
      <c r="G76"/>
      <c r="H76"/>
      <c r="I76"/>
      <c r="J76"/>
      <c r="K76"/>
      <c r="L76"/>
      <c r="M76"/>
      <c r="N76"/>
    </row>
    <row r="77" spans="1:14" x14ac:dyDescent="0.3">
      <c r="A77">
        <v>47</v>
      </c>
      <c r="B77" s="20" t="s">
        <v>55</v>
      </c>
      <c r="C77" s="30" t="s">
        <v>116</v>
      </c>
      <c r="D77" s="10">
        <v>6</v>
      </c>
      <c r="E77" s="12"/>
      <c r="F77"/>
      <c r="G77"/>
      <c r="H77"/>
      <c r="I77"/>
      <c r="J77"/>
      <c r="K77"/>
      <c r="L77"/>
      <c r="M77"/>
      <c r="N77"/>
    </row>
    <row r="78" spans="1:14" s="6" customFormat="1" x14ac:dyDescent="0.3">
      <c r="B78" s="36"/>
      <c r="C78" s="35"/>
      <c r="D78" s="35"/>
      <c r="E78" s="38"/>
    </row>
    <row r="79" spans="1:14" s="6" customFormat="1" x14ac:dyDescent="0.3">
      <c r="B79" s="51" t="s">
        <v>169</v>
      </c>
      <c r="C79" s="35"/>
      <c r="D79" s="35"/>
      <c r="E79" s="38"/>
    </row>
    <row r="80" spans="1:14" ht="26.4" x14ac:dyDescent="0.3">
      <c r="A80">
        <v>94</v>
      </c>
      <c r="B80" s="20" t="s">
        <v>167</v>
      </c>
      <c r="C80" s="30" t="s">
        <v>116</v>
      </c>
      <c r="D80" s="10">
        <v>7</v>
      </c>
      <c r="E80" s="12"/>
      <c r="F80"/>
      <c r="G80"/>
      <c r="H80"/>
      <c r="I80"/>
      <c r="J80"/>
      <c r="K80"/>
      <c r="L80"/>
      <c r="M80"/>
      <c r="N80"/>
    </row>
    <row r="81" spans="1:14" x14ac:dyDescent="0.3">
      <c r="A81">
        <v>97</v>
      </c>
      <c r="B81" s="20" t="s">
        <v>76</v>
      </c>
      <c r="C81" s="30" t="s">
        <v>116</v>
      </c>
      <c r="D81" s="10">
        <v>7</v>
      </c>
      <c r="E81" s="12"/>
      <c r="F81"/>
      <c r="G81"/>
      <c r="H81"/>
      <c r="I81"/>
      <c r="J81"/>
      <c r="K81"/>
      <c r="L81"/>
      <c r="M81"/>
      <c r="N81"/>
    </row>
    <row r="82" spans="1:14" ht="26.4" x14ac:dyDescent="0.3">
      <c r="A82">
        <v>84</v>
      </c>
      <c r="B82" s="20" t="s">
        <v>75</v>
      </c>
      <c r="C82" s="30" t="s">
        <v>116</v>
      </c>
      <c r="D82" s="10">
        <v>7</v>
      </c>
      <c r="E82" s="13"/>
      <c r="F82"/>
      <c r="G82"/>
      <c r="H82"/>
      <c r="I82"/>
      <c r="J82"/>
      <c r="K82"/>
      <c r="L82"/>
      <c r="M82"/>
      <c r="N82"/>
    </row>
    <row r="83" spans="1:14" ht="26.4" x14ac:dyDescent="0.3">
      <c r="A83">
        <v>61</v>
      </c>
      <c r="B83" s="20" t="s">
        <v>62</v>
      </c>
      <c r="C83" s="30" t="s">
        <v>116</v>
      </c>
      <c r="D83" s="10">
        <v>7</v>
      </c>
      <c r="E83" s="12"/>
      <c r="F83"/>
      <c r="G83"/>
      <c r="H83"/>
      <c r="I83"/>
      <c r="J83"/>
      <c r="K83"/>
      <c r="L83"/>
      <c r="M83"/>
      <c r="N83"/>
    </row>
    <row r="84" spans="1:14" x14ac:dyDescent="0.3">
      <c r="A84">
        <v>62</v>
      </c>
      <c r="B84" s="20" t="s">
        <v>63</v>
      </c>
      <c r="C84" s="30" t="s">
        <v>116</v>
      </c>
      <c r="D84" s="10">
        <v>7</v>
      </c>
      <c r="E84" s="12"/>
      <c r="F84"/>
      <c r="G84"/>
      <c r="H84"/>
      <c r="I84"/>
      <c r="J84"/>
      <c r="K84"/>
      <c r="L84"/>
      <c r="M84"/>
      <c r="N84"/>
    </row>
    <row r="85" spans="1:14" x14ac:dyDescent="0.3">
      <c r="A85">
        <v>64</v>
      </c>
      <c r="B85" s="20" t="s">
        <v>65</v>
      </c>
      <c r="C85" s="30" t="s">
        <v>116</v>
      </c>
      <c r="D85" s="10">
        <v>7</v>
      </c>
      <c r="F85"/>
      <c r="G85"/>
      <c r="H85"/>
      <c r="I85"/>
      <c r="J85"/>
      <c r="K85"/>
      <c r="L85"/>
      <c r="M85"/>
      <c r="N85"/>
    </row>
    <row r="86" spans="1:14" x14ac:dyDescent="0.3">
      <c r="A86">
        <v>68</v>
      </c>
      <c r="B86" s="20" t="s">
        <v>69</v>
      </c>
      <c r="C86" s="30" t="s">
        <v>116</v>
      </c>
      <c r="D86" s="10">
        <v>7</v>
      </c>
      <c r="E86" s="13"/>
      <c r="F86"/>
      <c r="G86"/>
      <c r="H86"/>
      <c r="I86"/>
      <c r="J86"/>
      <c r="K86"/>
      <c r="L86"/>
      <c r="M86"/>
      <c r="N86"/>
    </row>
    <row r="87" spans="1:14" x14ac:dyDescent="0.3">
      <c r="A87">
        <v>69</v>
      </c>
      <c r="B87" s="20" t="s">
        <v>70</v>
      </c>
      <c r="C87" s="30" t="s">
        <v>116</v>
      </c>
      <c r="D87" s="10">
        <v>7</v>
      </c>
      <c r="E87" s="12"/>
      <c r="F87"/>
      <c r="G87"/>
      <c r="H87"/>
      <c r="I87"/>
      <c r="J87"/>
      <c r="K87"/>
      <c r="L87"/>
      <c r="M87"/>
      <c r="N87"/>
    </row>
    <row r="88" spans="1:14" x14ac:dyDescent="0.3">
      <c r="A88">
        <v>70</v>
      </c>
      <c r="B88" s="33" t="s">
        <v>71</v>
      </c>
      <c r="C88" s="30" t="s">
        <v>116</v>
      </c>
      <c r="D88" s="10">
        <v>7</v>
      </c>
      <c r="E88" s="12"/>
      <c r="F88"/>
      <c r="G88"/>
      <c r="H88"/>
      <c r="I88"/>
      <c r="J88"/>
      <c r="K88"/>
      <c r="L88"/>
      <c r="M88"/>
      <c r="N88"/>
    </row>
    <row r="89" spans="1:14" ht="26.4" x14ac:dyDescent="0.3">
      <c r="A89">
        <v>86</v>
      </c>
      <c r="B89" s="20" t="s">
        <v>77</v>
      </c>
      <c r="C89" s="27" t="s">
        <v>103</v>
      </c>
      <c r="D89" s="10">
        <v>7</v>
      </c>
      <c r="E89" s="12"/>
      <c r="F89"/>
      <c r="G89"/>
      <c r="H89"/>
      <c r="I89"/>
      <c r="J89"/>
      <c r="K89"/>
      <c r="L89"/>
      <c r="M89"/>
      <c r="N89"/>
    </row>
    <row r="90" spans="1:14" x14ac:dyDescent="0.3">
      <c r="A90">
        <v>63</v>
      </c>
      <c r="B90" s="20" t="s">
        <v>64</v>
      </c>
      <c r="C90" s="27" t="s">
        <v>103</v>
      </c>
      <c r="D90" s="10">
        <v>5</v>
      </c>
      <c r="E90" s="12"/>
      <c r="F90"/>
      <c r="G90"/>
      <c r="H90"/>
      <c r="I90"/>
      <c r="J90"/>
      <c r="K90"/>
      <c r="L90"/>
      <c r="M90"/>
      <c r="N90"/>
    </row>
    <row r="91" spans="1:14" ht="26.4" x14ac:dyDescent="0.3">
      <c r="A91">
        <v>67</v>
      </c>
      <c r="B91" s="20" t="s">
        <v>68</v>
      </c>
      <c r="C91" s="27" t="s">
        <v>103</v>
      </c>
      <c r="D91" s="10">
        <v>5</v>
      </c>
      <c r="E91" s="12"/>
      <c r="F91"/>
      <c r="G91"/>
      <c r="H91"/>
      <c r="I91"/>
      <c r="J91"/>
      <c r="K91"/>
      <c r="L91"/>
      <c r="M91"/>
      <c r="N91"/>
    </row>
    <row r="92" spans="1:14" s="6" customFormat="1" x14ac:dyDescent="0.3">
      <c r="B92" s="36"/>
      <c r="C92" s="37"/>
      <c r="D92" s="35"/>
      <c r="E92" s="38"/>
    </row>
    <row r="93" spans="1:14" x14ac:dyDescent="0.3">
      <c r="A93">
        <v>9</v>
      </c>
      <c r="B93" s="21" t="s">
        <v>8</v>
      </c>
      <c r="C93" s="10"/>
      <c r="D93" s="10"/>
      <c r="E93" s="12"/>
      <c r="F93"/>
      <c r="G93"/>
      <c r="H93"/>
      <c r="I93"/>
      <c r="J93"/>
      <c r="K93"/>
      <c r="L93"/>
      <c r="M93"/>
      <c r="N93"/>
    </row>
    <row r="94" spans="1:14" x14ac:dyDescent="0.3">
      <c r="A94">
        <v>18</v>
      </c>
      <c r="B94" s="20"/>
      <c r="C94" s="10"/>
      <c r="D94" s="10"/>
      <c r="E94" s="12"/>
      <c r="F94"/>
      <c r="G94"/>
      <c r="H94"/>
      <c r="I94"/>
      <c r="J94"/>
      <c r="K94"/>
      <c r="L94"/>
      <c r="M94"/>
      <c r="N94"/>
    </row>
    <row r="95" spans="1:14" x14ac:dyDescent="0.3">
      <c r="A95">
        <v>19</v>
      </c>
      <c r="B95" s="32"/>
      <c r="C95" s="8"/>
      <c r="D95" s="8"/>
      <c r="E95" s="12"/>
      <c r="F95"/>
      <c r="G95"/>
      <c r="H95"/>
      <c r="I95"/>
      <c r="J95"/>
      <c r="K95"/>
      <c r="L95"/>
      <c r="M95"/>
      <c r="N95"/>
    </row>
    <row r="96" spans="1:14" x14ac:dyDescent="0.3">
      <c r="A96">
        <v>20</v>
      </c>
      <c r="B96" s="21" t="s">
        <v>9</v>
      </c>
      <c r="C96" s="9"/>
      <c r="D96" s="9"/>
      <c r="F96"/>
      <c r="G96"/>
      <c r="H96"/>
      <c r="I96"/>
      <c r="J96"/>
      <c r="K96"/>
      <c r="L96"/>
      <c r="M96"/>
      <c r="N96"/>
    </row>
    <row r="97" spans="1:15" x14ac:dyDescent="0.3">
      <c r="A97">
        <v>33</v>
      </c>
      <c r="B97" s="20"/>
      <c r="C97" s="10"/>
      <c r="D97" s="10"/>
      <c r="E97" s="13"/>
      <c r="F97"/>
      <c r="G97"/>
      <c r="H97"/>
      <c r="I97"/>
      <c r="J97"/>
      <c r="K97"/>
      <c r="L97"/>
      <c r="M97"/>
      <c r="N97"/>
    </row>
    <row r="98" spans="1:15" x14ac:dyDescent="0.3">
      <c r="A98">
        <v>34</v>
      </c>
      <c r="B98" s="32"/>
      <c r="C98" s="8"/>
      <c r="D98" s="8"/>
      <c r="E98" s="12"/>
      <c r="F98"/>
      <c r="G98"/>
      <c r="H98"/>
      <c r="I98"/>
      <c r="J98"/>
      <c r="K98"/>
      <c r="L98"/>
      <c r="M98"/>
      <c r="N98"/>
    </row>
    <row r="99" spans="1:15" x14ac:dyDescent="0.3">
      <c r="A99">
        <v>35</v>
      </c>
      <c r="B99" s="21" t="s">
        <v>11</v>
      </c>
      <c r="C99" s="9"/>
      <c r="D99" s="9"/>
      <c r="E99" s="12"/>
      <c r="F99"/>
      <c r="G99"/>
      <c r="H99"/>
      <c r="I99"/>
      <c r="J99"/>
      <c r="K99"/>
      <c r="L99"/>
      <c r="M99"/>
      <c r="N99"/>
    </row>
    <row r="100" spans="1:15" x14ac:dyDescent="0.3">
      <c r="A100">
        <v>48</v>
      </c>
      <c r="B100" s="20"/>
      <c r="C100" s="10"/>
      <c r="D100" s="10"/>
      <c r="E100" s="12"/>
      <c r="F100"/>
      <c r="G100"/>
      <c r="H100"/>
      <c r="I100"/>
      <c r="J100"/>
      <c r="K100"/>
      <c r="L100"/>
      <c r="M100"/>
      <c r="N100"/>
    </row>
    <row r="101" spans="1:15" x14ac:dyDescent="0.3">
      <c r="A101">
        <v>49</v>
      </c>
      <c r="B101" s="32"/>
      <c r="C101" s="8"/>
      <c r="D101" s="8"/>
      <c r="E101" s="12"/>
      <c r="F101"/>
      <c r="G101"/>
      <c r="H101"/>
      <c r="I101"/>
      <c r="J101"/>
      <c r="K101"/>
      <c r="L101"/>
      <c r="M101"/>
      <c r="N101"/>
    </row>
    <row r="102" spans="1:15" x14ac:dyDescent="0.3">
      <c r="A102">
        <v>50</v>
      </c>
      <c r="B102" s="21" t="s">
        <v>12</v>
      </c>
      <c r="C102" s="9"/>
      <c r="D102" s="9"/>
      <c r="E102" s="12"/>
      <c r="F102"/>
      <c r="G102"/>
      <c r="H102"/>
      <c r="I102"/>
      <c r="J102"/>
      <c r="K102"/>
      <c r="L102"/>
      <c r="M102"/>
      <c r="N102"/>
    </row>
    <row r="103" spans="1:15" x14ac:dyDescent="0.3">
      <c r="A103">
        <v>58</v>
      </c>
      <c r="B103" s="20"/>
      <c r="C103" s="10"/>
      <c r="D103" s="10"/>
      <c r="E103" s="12"/>
      <c r="F103"/>
      <c r="G103"/>
      <c r="H103"/>
      <c r="I103"/>
      <c r="J103"/>
      <c r="K103"/>
      <c r="L103"/>
      <c r="M103"/>
      <c r="N103"/>
    </row>
    <row r="104" spans="1:15" x14ac:dyDescent="0.3">
      <c r="A104">
        <v>59</v>
      </c>
      <c r="B104" s="32"/>
      <c r="C104" s="8"/>
      <c r="D104" s="8"/>
      <c r="E104" s="12"/>
      <c r="F104"/>
      <c r="G104"/>
      <c r="H104"/>
      <c r="I104"/>
      <c r="J104"/>
      <c r="K104"/>
      <c r="L104"/>
      <c r="M104"/>
      <c r="N104"/>
    </row>
    <row r="105" spans="1:15" x14ac:dyDescent="0.3">
      <c r="A105">
        <v>60</v>
      </c>
      <c r="B105" s="21" t="s">
        <v>13</v>
      </c>
      <c r="C105" s="9"/>
      <c r="D105" s="9"/>
      <c r="E105" s="12"/>
      <c r="F105"/>
      <c r="G105"/>
      <c r="H105"/>
      <c r="I105"/>
      <c r="J105"/>
      <c r="K105"/>
      <c r="L105"/>
      <c r="M105"/>
      <c r="N105"/>
    </row>
    <row r="106" spans="1:15" x14ac:dyDescent="0.3">
      <c r="A106">
        <v>71</v>
      </c>
      <c r="B106" s="20"/>
      <c r="C106" s="10"/>
      <c r="D106" s="10"/>
      <c r="K106"/>
      <c r="L106"/>
      <c r="M106"/>
      <c r="N106"/>
    </row>
    <row r="107" spans="1:15" x14ac:dyDescent="0.3">
      <c r="A107">
        <v>72</v>
      </c>
      <c r="B107" s="32"/>
      <c r="C107" s="8"/>
      <c r="D107" s="8"/>
      <c r="K107"/>
      <c r="L107"/>
      <c r="M107"/>
      <c r="N107"/>
    </row>
    <row r="108" spans="1:15" x14ac:dyDescent="0.3">
      <c r="A108">
        <v>73</v>
      </c>
      <c r="B108" s="21" t="s">
        <v>14</v>
      </c>
      <c r="C108" s="9"/>
      <c r="D108" s="9"/>
      <c r="K108"/>
      <c r="L108"/>
      <c r="M108"/>
      <c r="N108"/>
    </row>
    <row r="109" spans="1:15" x14ac:dyDescent="0.3">
      <c r="A109">
        <v>81</v>
      </c>
      <c r="B109" s="20"/>
      <c r="C109" s="10"/>
      <c r="D109" s="10"/>
      <c r="K109"/>
      <c r="L109"/>
      <c r="M109"/>
      <c r="N109"/>
    </row>
    <row r="110" spans="1:15" x14ac:dyDescent="0.3">
      <c r="A110">
        <v>82</v>
      </c>
      <c r="B110" s="32"/>
      <c r="C110" s="8"/>
      <c r="D110" s="8"/>
      <c r="K110"/>
      <c r="L110"/>
      <c r="M110"/>
      <c r="N110"/>
    </row>
    <row r="111" spans="1:15" x14ac:dyDescent="0.3">
      <c r="A111">
        <v>83</v>
      </c>
      <c r="B111" s="21" t="s">
        <v>16</v>
      </c>
      <c r="C111" s="9"/>
      <c r="D111" s="9"/>
      <c r="E111" s="10"/>
      <c r="F111" s="12"/>
      <c r="O111" s="7"/>
    </row>
    <row r="112" spans="1:15" x14ac:dyDescent="0.3">
      <c r="A112">
        <v>88</v>
      </c>
      <c r="B112" s="20"/>
      <c r="C112" s="10"/>
      <c r="D112" s="10"/>
      <c r="E112" s="12"/>
      <c r="O112" s="7"/>
    </row>
    <row r="113" spans="1:15" x14ac:dyDescent="0.3">
      <c r="A113">
        <v>89</v>
      </c>
      <c r="B113" s="32"/>
      <c r="C113" s="8"/>
      <c r="D113" s="8"/>
      <c r="O113" s="7"/>
    </row>
    <row r="114" spans="1:15" x14ac:dyDescent="0.3">
      <c r="A114">
        <v>90</v>
      </c>
      <c r="B114" s="21" t="s">
        <v>17</v>
      </c>
      <c r="C114" s="9"/>
      <c r="D114" s="9"/>
      <c r="E114" s="13"/>
      <c r="O114" s="7"/>
    </row>
    <row r="115" spans="1:15" ht="15" thickBot="1" x14ac:dyDescent="0.35">
      <c r="A115">
        <v>98</v>
      </c>
      <c r="B115" s="20"/>
      <c r="C115" s="10"/>
      <c r="D115" s="10"/>
      <c r="E115" s="12"/>
      <c r="O115" s="7"/>
    </row>
    <row r="116" spans="1:15" ht="15" thickBot="1" x14ac:dyDescent="0.35">
      <c r="A116">
        <v>1</v>
      </c>
      <c r="B116" s="15" t="s">
        <v>7</v>
      </c>
      <c r="C116" s="14">
        <v>0</v>
      </c>
      <c r="D116" s="19">
        <v>0</v>
      </c>
      <c r="E116" s="12"/>
    </row>
    <row r="117" spans="1:15" x14ac:dyDescent="0.3">
      <c r="A117">
        <v>2</v>
      </c>
      <c r="B117" s="17" t="s">
        <v>87</v>
      </c>
      <c r="C117" s="14">
        <v>0</v>
      </c>
      <c r="D117" s="14">
        <v>0</v>
      </c>
      <c r="E117" s="12"/>
      <c r="O117" s="7"/>
    </row>
    <row r="118" spans="1:15" x14ac:dyDescent="0.3">
      <c r="A118">
        <v>3</v>
      </c>
      <c r="B118" s="17" t="s">
        <v>88</v>
      </c>
      <c r="C118" s="21">
        <v>0</v>
      </c>
      <c r="D118" s="21">
        <v>0</v>
      </c>
      <c r="E118" s="12"/>
      <c r="F118"/>
      <c r="G118"/>
      <c r="H118"/>
      <c r="I118"/>
      <c r="J118"/>
      <c r="O118" s="7"/>
    </row>
    <row r="119" spans="1:15" x14ac:dyDescent="0.3">
      <c r="A119">
        <v>4</v>
      </c>
      <c r="B119" s="17" t="s">
        <v>84</v>
      </c>
      <c r="C119" s="20">
        <v>0</v>
      </c>
      <c r="D119" s="20">
        <v>0</v>
      </c>
      <c r="K119"/>
      <c r="L119"/>
      <c r="M119"/>
      <c r="N119"/>
    </row>
    <row r="120" spans="1:15" x14ac:dyDescent="0.3">
      <c r="A120">
        <v>5</v>
      </c>
      <c r="B120" s="17" t="s">
        <v>85</v>
      </c>
      <c r="C120" s="20">
        <v>0</v>
      </c>
      <c r="D120" s="20">
        <v>0</v>
      </c>
      <c r="K120"/>
      <c r="L120"/>
      <c r="M120"/>
      <c r="N120"/>
    </row>
    <row r="121" spans="1:15" x14ac:dyDescent="0.3">
      <c r="A121">
        <v>6</v>
      </c>
      <c r="B121" s="17" t="s">
        <v>86</v>
      </c>
      <c r="C121" s="20">
        <v>0</v>
      </c>
      <c r="D121" s="20">
        <v>0</v>
      </c>
      <c r="K121"/>
      <c r="L121"/>
      <c r="M121"/>
      <c r="N121"/>
    </row>
    <row r="122" spans="1:15" ht="15" thickBot="1" x14ac:dyDescent="0.35">
      <c r="A122">
        <v>7</v>
      </c>
      <c r="B122" s="18" t="s">
        <v>25</v>
      </c>
      <c r="C122" s="20">
        <v>0</v>
      </c>
      <c r="D122" s="20">
        <v>0</v>
      </c>
      <c r="K122"/>
      <c r="L122"/>
      <c r="M122"/>
      <c r="N122"/>
    </row>
    <row r="123" spans="1:15" x14ac:dyDescent="0.3">
      <c r="A123">
        <v>8</v>
      </c>
      <c r="B123" s="32"/>
      <c r="C123" s="20">
        <v>0</v>
      </c>
      <c r="D123" s="20">
        <v>0</v>
      </c>
    </row>
    <row r="124" spans="1:15" x14ac:dyDescent="0.3">
      <c r="B124" s="34"/>
    </row>
    <row r="125" spans="1:15" x14ac:dyDescent="0.3">
      <c r="B125" s="34"/>
    </row>
    <row r="126" spans="1:15" x14ac:dyDescent="0.3">
      <c r="B126" s="34"/>
    </row>
    <row r="127" spans="1:15" x14ac:dyDescent="0.3">
      <c r="B127" s="34"/>
    </row>
    <row r="128" spans="1:15" x14ac:dyDescent="0.3">
      <c r="B128" s="34"/>
    </row>
    <row r="129" spans="2:2" x14ac:dyDescent="0.3">
      <c r="B129" s="34"/>
    </row>
    <row r="130" spans="2:2" x14ac:dyDescent="0.3">
      <c r="B130" s="34"/>
    </row>
    <row r="131" spans="2:2" x14ac:dyDescent="0.3">
      <c r="B131" s="34"/>
    </row>
    <row r="132" spans="2:2" x14ac:dyDescent="0.3">
      <c r="B132" s="34"/>
    </row>
    <row r="133" spans="2:2" x14ac:dyDescent="0.3">
      <c r="B133" s="34"/>
    </row>
    <row r="134" spans="2:2" x14ac:dyDescent="0.3">
      <c r="B134" s="34"/>
    </row>
    <row r="135" spans="2:2" x14ac:dyDescent="0.3">
      <c r="B135" s="34"/>
    </row>
    <row r="136" spans="2:2" x14ac:dyDescent="0.3">
      <c r="B136" s="34"/>
    </row>
    <row r="137" spans="2:2" x14ac:dyDescent="0.3">
      <c r="B137" s="34"/>
    </row>
    <row r="138" spans="2:2" x14ac:dyDescent="0.3">
      <c r="B138" s="34"/>
    </row>
    <row r="139" spans="2:2" x14ac:dyDescent="0.3">
      <c r="B139" s="34"/>
    </row>
    <row r="140" spans="2:2" x14ac:dyDescent="0.3">
      <c r="B140" s="34"/>
    </row>
  </sheetData>
  <sortState ref="A1:D102">
    <sortCondition ref="C1:C102"/>
  </sortState>
  <pageMargins left="0.7" right="0.7" top="0.75" bottom="0.75" header="0.3" footer="0.3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35"/>
  <sheetViews>
    <sheetView workbookViewId="0">
      <selection activeCell="E86" sqref="E86"/>
    </sheetView>
  </sheetViews>
  <sheetFormatPr defaultColWidth="8.88671875" defaultRowHeight="14.4" x14ac:dyDescent="0.3"/>
  <cols>
    <col min="1" max="1" width="3.109375" bestFit="1" customWidth="1"/>
    <col min="2" max="2" width="60.33203125" style="14" bestFit="1" customWidth="1"/>
    <col min="3" max="4" width="2.44140625" style="19" bestFit="1" customWidth="1"/>
    <col min="5" max="5" width="23.109375" style="7" customWidth="1"/>
    <col min="6" max="6" width="3.109375" bestFit="1" customWidth="1"/>
    <col min="7" max="7" width="72" style="14" customWidth="1"/>
    <col min="8" max="9" width="2.44140625" style="19" bestFit="1" customWidth="1"/>
    <col min="10" max="10" width="6.44140625" style="7" bestFit="1" customWidth="1"/>
    <col min="11" max="11" width="9.109375" style="7" bestFit="1" customWidth="1"/>
    <col min="12" max="12" width="7" style="7" bestFit="1" customWidth="1"/>
    <col min="13" max="13" width="8.109375" style="7" bestFit="1" customWidth="1"/>
    <col min="14" max="17" width="8.88671875" style="7"/>
  </cols>
  <sheetData>
    <row r="1" spans="1:17" ht="15" thickBot="1" x14ac:dyDescent="0.35">
      <c r="A1">
        <v>1</v>
      </c>
      <c r="B1" s="15" t="s">
        <v>7</v>
      </c>
      <c r="C1" s="14"/>
      <c r="F1">
        <v>1</v>
      </c>
      <c r="G1" s="21" t="s">
        <v>7</v>
      </c>
      <c r="H1" s="14">
        <v>0</v>
      </c>
      <c r="I1" s="19">
        <v>0</v>
      </c>
    </row>
    <row r="2" spans="1:17" x14ac:dyDescent="0.3">
      <c r="A2">
        <v>2</v>
      </c>
      <c r="B2" s="17" t="s">
        <v>87</v>
      </c>
      <c r="C2" s="14"/>
      <c r="D2" s="14"/>
      <c r="E2"/>
      <c r="F2">
        <v>2</v>
      </c>
      <c r="G2" s="20" t="s">
        <v>87</v>
      </c>
      <c r="H2" s="14">
        <v>0</v>
      </c>
      <c r="I2" s="14">
        <v>0</v>
      </c>
      <c r="J2"/>
      <c r="K2"/>
      <c r="L2"/>
      <c r="M2"/>
    </row>
    <row r="3" spans="1:17" x14ac:dyDescent="0.3">
      <c r="A3">
        <v>3</v>
      </c>
      <c r="B3" s="17" t="s">
        <v>88</v>
      </c>
      <c r="C3" s="21"/>
      <c r="D3" s="21"/>
      <c r="E3"/>
      <c r="F3">
        <v>3</v>
      </c>
      <c r="G3" s="20" t="s">
        <v>88</v>
      </c>
      <c r="H3" s="21">
        <v>0</v>
      </c>
      <c r="I3" s="21">
        <v>0</v>
      </c>
      <c r="J3"/>
      <c r="K3"/>
      <c r="L3"/>
      <c r="M3"/>
    </row>
    <row r="4" spans="1:17" x14ac:dyDescent="0.3">
      <c r="A4">
        <v>4</v>
      </c>
      <c r="B4" s="17" t="s">
        <v>84</v>
      </c>
      <c r="C4" s="20"/>
      <c r="D4" s="20"/>
      <c r="E4"/>
      <c r="F4">
        <v>4</v>
      </c>
      <c r="G4" s="20" t="s">
        <v>84</v>
      </c>
      <c r="H4" s="20">
        <v>0</v>
      </c>
      <c r="I4" s="20">
        <v>0</v>
      </c>
      <c r="J4"/>
      <c r="K4"/>
      <c r="L4"/>
      <c r="M4"/>
    </row>
    <row r="5" spans="1:17" x14ac:dyDescent="0.3">
      <c r="A5">
        <v>5</v>
      </c>
      <c r="B5" s="17" t="s">
        <v>85</v>
      </c>
      <c r="C5" s="20"/>
      <c r="D5" s="20"/>
      <c r="E5"/>
      <c r="F5">
        <v>5</v>
      </c>
      <c r="G5" s="20" t="s">
        <v>85</v>
      </c>
      <c r="H5" s="20">
        <v>0</v>
      </c>
      <c r="I5" s="20">
        <v>0</v>
      </c>
      <c r="J5"/>
      <c r="K5"/>
      <c r="L5"/>
      <c r="M5"/>
    </row>
    <row r="6" spans="1:17" x14ac:dyDescent="0.3">
      <c r="A6">
        <v>6</v>
      </c>
      <c r="B6" s="17" t="s">
        <v>86</v>
      </c>
      <c r="C6" s="20"/>
      <c r="D6" s="20"/>
      <c r="E6"/>
      <c r="F6">
        <v>6</v>
      </c>
      <c r="G6" s="20" t="s">
        <v>86</v>
      </c>
      <c r="H6" s="20">
        <v>0</v>
      </c>
      <c r="I6" s="20">
        <v>0</v>
      </c>
      <c r="J6"/>
      <c r="K6"/>
      <c r="L6"/>
      <c r="M6"/>
      <c r="N6"/>
      <c r="O6"/>
      <c r="P6"/>
      <c r="Q6"/>
    </row>
    <row r="7" spans="1:17" ht="15" thickBot="1" x14ac:dyDescent="0.35">
      <c r="A7">
        <v>7</v>
      </c>
      <c r="B7" s="18" t="s">
        <v>25</v>
      </c>
      <c r="C7" s="20"/>
      <c r="D7" s="20"/>
      <c r="E7"/>
      <c r="F7">
        <v>7</v>
      </c>
      <c r="G7" s="20" t="s">
        <v>25</v>
      </c>
      <c r="H7" s="20">
        <v>0</v>
      </c>
      <c r="I7" s="20">
        <v>0</v>
      </c>
      <c r="J7"/>
      <c r="K7"/>
      <c r="L7"/>
      <c r="M7"/>
      <c r="N7"/>
      <c r="O7"/>
      <c r="P7"/>
      <c r="Q7"/>
    </row>
    <row r="8" spans="1:17" ht="15" thickBot="1" x14ac:dyDescent="0.35">
      <c r="A8">
        <v>8</v>
      </c>
      <c r="B8" s="16"/>
      <c r="C8" s="20"/>
      <c r="D8" s="20"/>
      <c r="E8"/>
      <c r="F8">
        <v>8</v>
      </c>
      <c r="G8" s="32"/>
      <c r="H8" s="20">
        <v>0</v>
      </c>
      <c r="I8" s="20">
        <v>0</v>
      </c>
      <c r="J8"/>
      <c r="K8"/>
      <c r="L8"/>
      <c r="M8"/>
      <c r="P8"/>
    </row>
    <row r="9" spans="1:17" ht="15" thickBot="1" x14ac:dyDescent="0.35">
      <c r="A9">
        <v>9</v>
      </c>
      <c r="B9" s="15" t="s">
        <v>8</v>
      </c>
      <c r="C9" s="10"/>
      <c r="D9" s="10"/>
      <c r="E9"/>
      <c r="F9">
        <v>9</v>
      </c>
      <c r="G9" s="21" t="s">
        <v>8</v>
      </c>
      <c r="H9" s="10"/>
      <c r="I9" s="10"/>
      <c r="J9"/>
      <c r="K9"/>
      <c r="L9"/>
      <c r="M9"/>
    </row>
    <row r="10" spans="1:17" x14ac:dyDescent="0.3">
      <c r="A10">
        <v>10</v>
      </c>
      <c r="B10" s="17" t="s">
        <v>83</v>
      </c>
      <c r="C10" s="28" t="s">
        <v>115</v>
      </c>
      <c r="D10" s="10">
        <v>1</v>
      </c>
      <c r="E10"/>
      <c r="F10">
        <v>10</v>
      </c>
      <c r="G10" s="20" t="s">
        <v>140</v>
      </c>
      <c r="H10" s="28" t="s">
        <v>115</v>
      </c>
      <c r="I10" s="10">
        <v>1</v>
      </c>
      <c r="J10"/>
      <c r="K10"/>
      <c r="L10"/>
      <c r="M10"/>
    </row>
    <row r="11" spans="1:17" x14ac:dyDescent="0.3">
      <c r="A11">
        <v>11</v>
      </c>
      <c r="B11" s="17" t="s">
        <v>26</v>
      </c>
      <c r="C11" s="29" t="s">
        <v>114</v>
      </c>
      <c r="D11" s="10">
        <v>1</v>
      </c>
      <c r="E11"/>
      <c r="F11">
        <v>11</v>
      </c>
      <c r="G11" s="20" t="s">
        <v>26</v>
      </c>
      <c r="H11" s="29" t="s">
        <v>114</v>
      </c>
      <c r="I11" s="10">
        <v>1</v>
      </c>
      <c r="J11"/>
      <c r="K11"/>
      <c r="L11"/>
      <c r="M11"/>
    </row>
    <row r="12" spans="1:17" x14ac:dyDescent="0.3">
      <c r="A12">
        <v>12</v>
      </c>
      <c r="B12" s="17" t="s">
        <v>27</v>
      </c>
      <c r="C12" s="29" t="s">
        <v>114</v>
      </c>
      <c r="D12" s="10">
        <v>1</v>
      </c>
      <c r="E12"/>
      <c r="F12">
        <v>12</v>
      </c>
      <c r="G12" s="20" t="s">
        <v>27</v>
      </c>
      <c r="H12" s="29" t="s">
        <v>114</v>
      </c>
      <c r="I12" s="10">
        <v>1</v>
      </c>
      <c r="J12"/>
      <c r="K12"/>
      <c r="L12"/>
      <c r="M12"/>
      <c r="N12"/>
      <c r="O12"/>
      <c r="P12"/>
      <c r="Q12"/>
    </row>
    <row r="13" spans="1:17" x14ac:dyDescent="0.3">
      <c r="A13">
        <v>13</v>
      </c>
      <c r="B13" s="17" t="s">
        <v>28</v>
      </c>
      <c r="C13" s="28" t="s">
        <v>115</v>
      </c>
      <c r="D13" s="10">
        <v>1</v>
      </c>
      <c r="E13"/>
      <c r="F13">
        <v>13</v>
      </c>
      <c r="G13" s="20" t="s">
        <v>28</v>
      </c>
      <c r="H13" s="28" t="s">
        <v>115</v>
      </c>
      <c r="I13" s="10">
        <v>1</v>
      </c>
      <c r="J13"/>
      <c r="K13"/>
      <c r="L13"/>
      <c r="M13"/>
      <c r="N13"/>
      <c r="O13"/>
      <c r="P13"/>
      <c r="Q13"/>
    </row>
    <row r="14" spans="1:17" ht="26.4" x14ac:dyDescent="0.3">
      <c r="A14">
        <v>14</v>
      </c>
      <c r="B14" s="17" t="s">
        <v>29</v>
      </c>
      <c r="C14" s="29" t="s">
        <v>114</v>
      </c>
      <c r="D14" s="10">
        <v>1</v>
      </c>
      <c r="E14"/>
      <c r="F14" s="40">
        <v>13</v>
      </c>
      <c r="G14" s="20" t="s">
        <v>145</v>
      </c>
      <c r="H14" s="30" t="s">
        <v>116</v>
      </c>
      <c r="I14" s="10">
        <v>1</v>
      </c>
      <c r="J14"/>
      <c r="K14"/>
      <c r="L14"/>
      <c r="M14"/>
    </row>
    <row r="15" spans="1:17" s="6" customFormat="1" x14ac:dyDescent="0.3">
      <c r="A15">
        <v>15</v>
      </c>
      <c r="B15" s="17" t="s">
        <v>30</v>
      </c>
      <c r="C15" s="29" t="s">
        <v>114</v>
      </c>
      <c r="D15" s="10">
        <v>1</v>
      </c>
      <c r="F15" s="40">
        <v>13</v>
      </c>
      <c r="G15" s="20" t="s">
        <v>148</v>
      </c>
      <c r="H15" s="30" t="s">
        <v>116</v>
      </c>
      <c r="I15" s="10">
        <v>1</v>
      </c>
      <c r="N15" s="42"/>
      <c r="O15" s="42"/>
      <c r="P15" s="42"/>
      <c r="Q15" s="42"/>
    </row>
    <row r="16" spans="1:17" x14ac:dyDescent="0.3">
      <c r="A16">
        <v>16</v>
      </c>
      <c r="B16" s="17" t="s">
        <v>31</v>
      </c>
      <c r="C16" s="29" t="s">
        <v>114</v>
      </c>
      <c r="D16" s="10">
        <v>1</v>
      </c>
      <c r="E16"/>
      <c r="F16" s="40">
        <v>13</v>
      </c>
      <c r="G16" s="20" t="s">
        <v>152</v>
      </c>
      <c r="H16" s="27" t="s">
        <v>103</v>
      </c>
      <c r="I16" s="10">
        <v>1</v>
      </c>
      <c r="J16"/>
      <c r="K16"/>
      <c r="L16"/>
      <c r="M16"/>
      <c r="N16"/>
      <c r="O16"/>
      <c r="P16"/>
      <c r="Q16"/>
    </row>
    <row r="17" spans="1:17" x14ac:dyDescent="0.3">
      <c r="A17">
        <v>17</v>
      </c>
      <c r="B17" s="17" t="s">
        <v>32</v>
      </c>
      <c r="C17" s="29" t="s">
        <v>114</v>
      </c>
      <c r="D17" s="10">
        <v>1</v>
      </c>
      <c r="E17"/>
      <c r="F17">
        <v>14</v>
      </c>
      <c r="G17" s="20" t="s">
        <v>29</v>
      </c>
      <c r="H17" s="29" t="s">
        <v>114</v>
      </c>
      <c r="I17" s="10">
        <v>1</v>
      </c>
      <c r="J17"/>
      <c r="K17"/>
      <c r="L17"/>
      <c r="M17"/>
      <c r="N17"/>
      <c r="O17"/>
      <c r="P17"/>
      <c r="Q17"/>
    </row>
    <row r="18" spans="1:17" ht="15" thickBot="1" x14ac:dyDescent="0.35">
      <c r="A18">
        <v>18</v>
      </c>
      <c r="B18" s="18"/>
      <c r="C18" s="10"/>
      <c r="D18" s="10"/>
      <c r="E18"/>
      <c r="F18">
        <v>15</v>
      </c>
      <c r="G18" s="20" t="s">
        <v>147</v>
      </c>
      <c r="H18" s="29" t="s">
        <v>114</v>
      </c>
      <c r="I18" s="10">
        <v>1</v>
      </c>
      <c r="J18"/>
      <c r="K18"/>
      <c r="L18"/>
      <c r="M18"/>
      <c r="N18"/>
      <c r="O18"/>
      <c r="P18"/>
      <c r="Q18"/>
    </row>
    <row r="19" spans="1:17" ht="15" thickBot="1" x14ac:dyDescent="0.35">
      <c r="A19">
        <v>19</v>
      </c>
      <c r="B19" s="16"/>
      <c r="C19" s="8"/>
      <c r="D19" s="8"/>
      <c r="E19"/>
      <c r="F19">
        <v>18</v>
      </c>
      <c r="G19" s="20"/>
      <c r="H19" s="10"/>
      <c r="I19" s="10"/>
      <c r="J19"/>
      <c r="K19"/>
      <c r="L19"/>
      <c r="M19"/>
      <c r="N19"/>
      <c r="O19"/>
      <c r="P19"/>
      <c r="Q19"/>
    </row>
    <row r="20" spans="1:17" ht="15" thickBot="1" x14ac:dyDescent="0.35">
      <c r="A20">
        <v>20</v>
      </c>
      <c r="B20" s="15" t="s">
        <v>9</v>
      </c>
      <c r="C20" s="9"/>
      <c r="D20" s="9"/>
      <c r="E20"/>
      <c r="F20">
        <v>20</v>
      </c>
      <c r="G20" s="21" t="s">
        <v>9</v>
      </c>
      <c r="H20" s="9"/>
      <c r="I20" s="9"/>
      <c r="J20"/>
      <c r="K20"/>
      <c r="L20"/>
      <c r="M20"/>
      <c r="N20"/>
      <c r="O20"/>
      <c r="P20"/>
      <c r="Q20"/>
    </row>
    <row r="21" spans="1:17" x14ac:dyDescent="0.3">
      <c r="A21">
        <v>21</v>
      </c>
      <c r="B21" s="17" t="s">
        <v>10</v>
      </c>
      <c r="C21" s="28" t="s">
        <v>115</v>
      </c>
      <c r="D21" s="10">
        <v>2</v>
      </c>
      <c r="E21"/>
      <c r="F21">
        <v>21</v>
      </c>
      <c r="G21" s="20" t="s">
        <v>10</v>
      </c>
      <c r="H21" s="28" t="s">
        <v>115</v>
      </c>
      <c r="I21" s="10">
        <v>2</v>
      </c>
      <c r="J21"/>
      <c r="K21"/>
      <c r="L21"/>
      <c r="M21"/>
      <c r="N21"/>
      <c r="O21"/>
      <c r="P21"/>
      <c r="Q21"/>
    </row>
    <row r="22" spans="1:17" x14ac:dyDescent="0.3">
      <c r="A22">
        <v>22</v>
      </c>
      <c r="B22" s="17" t="s">
        <v>33</v>
      </c>
      <c r="C22" s="29" t="s">
        <v>114</v>
      </c>
      <c r="D22" s="10">
        <v>2</v>
      </c>
      <c r="E22"/>
      <c r="F22">
        <v>22</v>
      </c>
      <c r="G22" s="20" t="s">
        <v>33</v>
      </c>
      <c r="H22" s="29" t="s">
        <v>114</v>
      </c>
      <c r="I22" s="10">
        <v>2</v>
      </c>
      <c r="J22"/>
      <c r="K22"/>
      <c r="L22"/>
      <c r="M22"/>
      <c r="N22"/>
      <c r="O22"/>
      <c r="P22"/>
      <c r="Q22"/>
    </row>
    <row r="23" spans="1:17" x14ac:dyDescent="0.3">
      <c r="A23">
        <v>23</v>
      </c>
      <c r="B23" s="17" t="s">
        <v>34</v>
      </c>
      <c r="C23" s="30" t="s">
        <v>116</v>
      </c>
      <c r="D23" s="10">
        <v>2</v>
      </c>
      <c r="E23"/>
      <c r="F23">
        <v>23</v>
      </c>
      <c r="G23" s="20" t="s">
        <v>34</v>
      </c>
      <c r="H23" s="30" t="s">
        <v>116</v>
      </c>
      <c r="I23" s="10">
        <v>2</v>
      </c>
      <c r="J23"/>
      <c r="K23"/>
      <c r="L23"/>
      <c r="M23"/>
      <c r="N23"/>
      <c r="O23"/>
      <c r="P23"/>
      <c r="Q23"/>
    </row>
    <row r="24" spans="1:17" x14ac:dyDescent="0.3">
      <c r="A24">
        <v>24</v>
      </c>
      <c r="B24" s="17" t="s">
        <v>35</v>
      </c>
      <c r="C24" s="29" t="s">
        <v>114</v>
      </c>
      <c r="D24" s="10">
        <v>2</v>
      </c>
      <c r="E24"/>
      <c r="F24">
        <v>24</v>
      </c>
      <c r="G24" s="20" t="s">
        <v>35</v>
      </c>
      <c r="H24" s="29" t="s">
        <v>114</v>
      </c>
      <c r="I24" s="10">
        <v>2</v>
      </c>
      <c r="J24"/>
      <c r="K24"/>
      <c r="L24"/>
      <c r="M24"/>
      <c r="N24"/>
      <c r="O24"/>
      <c r="P24"/>
      <c r="Q24"/>
    </row>
    <row r="25" spans="1:17" x14ac:dyDescent="0.3">
      <c r="A25">
        <v>25</v>
      </c>
      <c r="B25" s="17" t="s">
        <v>36</v>
      </c>
      <c r="C25" s="29" t="s">
        <v>114</v>
      </c>
      <c r="D25" s="10">
        <v>2</v>
      </c>
      <c r="E25"/>
      <c r="F25">
        <v>25</v>
      </c>
      <c r="G25" s="20" t="s">
        <v>36</v>
      </c>
      <c r="H25" s="29" t="s">
        <v>114</v>
      </c>
      <c r="I25" s="10">
        <v>2</v>
      </c>
      <c r="J25"/>
      <c r="K25"/>
      <c r="L25"/>
      <c r="M25"/>
      <c r="N25"/>
      <c r="O25"/>
      <c r="P25"/>
      <c r="Q25"/>
    </row>
    <row r="26" spans="1:17" ht="26.4" x14ac:dyDescent="0.3">
      <c r="A26">
        <v>26</v>
      </c>
      <c r="B26" s="17" t="s">
        <v>37</v>
      </c>
      <c r="C26" s="29" t="s">
        <v>114</v>
      </c>
      <c r="D26" s="10">
        <v>2</v>
      </c>
      <c r="E26"/>
      <c r="F26">
        <v>26</v>
      </c>
      <c r="G26" s="20" t="s">
        <v>37</v>
      </c>
      <c r="H26" s="29" t="s">
        <v>114</v>
      </c>
      <c r="I26" s="10">
        <v>2</v>
      </c>
      <c r="J26"/>
      <c r="K26"/>
      <c r="L26"/>
      <c r="M26"/>
      <c r="N26"/>
      <c r="O26"/>
      <c r="P26"/>
      <c r="Q26"/>
    </row>
    <row r="27" spans="1:17" x14ac:dyDescent="0.3">
      <c r="A27">
        <v>27</v>
      </c>
      <c r="B27" s="17" t="s">
        <v>38</v>
      </c>
      <c r="C27" s="30" t="s">
        <v>116</v>
      </c>
      <c r="D27" s="10">
        <v>2</v>
      </c>
      <c r="E27"/>
      <c r="F27">
        <v>27</v>
      </c>
      <c r="G27" s="20" t="s">
        <v>38</v>
      </c>
      <c r="H27" s="30" t="s">
        <v>116</v>
      </c>
      <c r="I27" s="10">
        <v>2</v>
      </c>
      <c r="J27"/>
      <c r="K27"/>
      <c r="L27"/>
      <c r="M27"/>
      <c r="N27"/>
      <c r="O27"/>
      <c r="P27"/>
      <c r="Q27"/>
    </row>
    <row r="28" spans="1:17" ht="26.4" x14ac:dyDescent="0.3">
      <c r="A28">
        <v>28</v>
      </c>
      <c r="B28" s="17" t="s">
        <v>39</v>
      </c>
      <c r="C28" s="30" t="s">
        <v>116</v>
      </c>
      <c r="D28" s="10">
        <v>2</v>
      </c>
      <c r="E28"/>
      <c r="F28">
        <v>28</v>
      </c>
      <c r="G28" s="20" t="s">
        <v>39</v>
      </c>
      <c r="H28" s="30" t="s">
        <v>116</v>
      </c>
      <c r="I28" s="10">
        <v>2</v>
      </c>
      <c r="J28"/>
      <c r="K28"/>
      <c r="L28"/>
      <c r="M28"/>
      <c r="N28"/>
      <c r="O28"/>
      <c r="P28"/>
      <c r="Q28"/>
    </row>
    <row r="29" spans="1:17" x14ac:dyDescent="0.3">
      <c r="A29">
        <v>29</v>
      </c>
      <c r="B29" s="17" t="s">
        <v>40</v>
      </c>
      <c r="C29" s="30" t="s">
        <v>116</v>
      </c>
      <c r="D29" s="10">
        <v>2</v>
      </c>
      <c r="E29"/>
      <c r="F29">
        <v>29</v>
      </c>
      <c r="G29" s="20" t="s">
        <v>40</v>
      </c>
      <c r="H29" s="30" t="s">
        <v>116</v>
      </c>
      <c r="I29" s="10">
        <v>2</v>
      </c>
      <c r="J29"/>
      <c r="K29"/>
      <c r="L29"/>
      <c r="M29"/>
      <c r="N29"/>
      <c r="O29"/>
      <c r="P29"/>
      <c r="Q29"/>
    </row>
    <row r="30" spans="1:17" x14ac:dyDescent="0.3">
      <c r="A30">
        <v>30</v>
      </c>
      <c r="B30" s="17" t="s">
        <v>41</v>
      </c>
      <c r="C30" s="30" t="s">
        <v>116</v>
      </c>
      <c r="D30" s="10">
        <v>2</v>
      </c>
      <c r="E30"/>
      <c r="F30">
        <v>30</v>
      </c>
      <c r="G30" s="20" t="s">
        <v>41</v>
      </c>
      <c r="H30" s="30" t="s">
        <v>116</v>
      </c>
      <c r="I30" s="10">
        <v>2</v>
      </c>
      <c r="J30"/>
      <c r="K30"/>
      <c r="L30"/>
      <c r="M30"/>
      <c r="N30"/>
      <c r="O30"/>
      <c r="P30"/>
      <c r="Q30"/>
    </row>
    <row r="31" spans="1:17" ht="26.4" x14ac:dyDescent="0.3">
      <c r="A31">
        <v>31</v>
      </c>
      <c r="B31" s="17" t="s">
        <v>42</v>
      </c>
      <c r="C31" s="29" t="s">
        <v>114</v>
      </c>
      <c r="D31" s="10">
        <v>2</v>
      </c>
      <c r="E31"/>
      <c r="F31" s="43">
        <v>30</v>
      </c>
      <c r="G31" s="45" t="s">
        <v>149</v>
      </c>
      <c r="H31" s="27" t="s">
        <v>103</v>
      </c>
      <c r="I31" s="35">
        <v>2</v>
      </c>
      <c r="J31"/>
      <c r="K31"/>
      <c r="L31"/>
      <c r="M31"/>
      <c r="N31"/>
      <c r="O31"/>
      <c r="P31"/>
      <c r="Q31"/>
    </row>
    <row r="32" spans="1:17" x14ac:dyDescent="0.3">
      <c r="A32">
        <v>32</v>
      </c>
      <c r="B32" s="17" t="s">
        <v>43</v>
      </c>
      <c r="C32" s="29" t="s">
        <v>114</v>
      </c>
      <c r="D32" s="10">
        <v>2</v>
      </c>
      <c r="E32"/>
      <c r="F32">
        <v>31</v>
      </c>
      <c r="G32" s="20" t="s">
        <v>42</v>
      </c>
      <c r="H32" s="29" t="s">
        <v>114</v>
      </c>
      <c r="I32" s="10">
        <v>2</v>
      </c>
      <c r="J32"/>
      <c r="K32"/>
      <c r="L32"/>
      <c r="M32"/>
      <c r="N32"/>
      <c r="O32"/>
      <c r="P32"/>
      <c r="Q32"/>
    </row>
    <row r="33" spans="1:17" s="6" customFormat="1" ht="15" thickBot="1" x14ac:dyDescent="0.35">
      <c r="A33">
        <v>33</v>
      </c>
      <c r="B33" s="18"/>
      <c r="C33" s="10"/>
      <c r="D33" s="10"/>
      <c r="F33">
        <v>32</v>
      </c>
      <c r="G33" s="20" t="s">
        <v>43</v>
      </c>
      <c r="H33" s="29" t="s">
        <v>114</v>
      </c>
      <c r="I33" s="10">
        <v>2</v>
      </c>
    </row>
    <row r="34" spans="1:17" s="6" customFormat="1" ht="15" thickBot="1" x14ac:dyDescent="0.35">
      <c r="A34">
        <v>34</v>
      </c>
      <c r="B34" s="16"/>
      <c r="C34" s="8"/>
      <c r="D34" s="8"/>
      <c r="F34">
        <v>34</v>
      </c>
      <c r="G34" s="32"/>
      <c r="H34" s="8"/>
      <c r="I34" s="8"/>
    </row>
    <row r="35" spans="1:17" ht="15" thickBot="1" x14ac:dyDescent="0.35">
      <c r="A35">
        <v>35</v>
      </c>
      <c r="B35" s="15" t="s">
        <v>11</v>
      </c>
      <c r="C35" s="9"/>
      <c r="D35" s="9"/>
      <c r="E35"/>
      <c r="F35">
        <v>35</v>
      </c>
      <c r="G35" s="21" t="s">
        <v>11</v>
      </c>
      <c r="H35" s="9"/>
      <c r="I35" s="9"/>
      <c r="J35"/>
      <c r="K35"/>
      <c r="L35"/>
      <c r="M35"/>
      <c r="N35"/>
      <c r="O35"/>
      <c r="P35"/>
      <c r="Q35"/>
    </row>
    <row r="36" spans="1:17" x14ac:dyDescent="0.3">
      <c r="A36">
        <v>36</v>
      </c>
      <c r="B36" s="17" t="s">
        <v>44</v>
      </c>
      <c r="C36" s="30" t="s">
        <v>116</v>
      </c>
      <c r="D36" s="10">
        <v>6</v>
      </c>
      <c r="E36"/>
      <c r="F36">
        <v>36</v>
      </c>
      <c r="G36" s="20" t="s">
        <v>44</v>
      </c>
      <c r="H36" s="30" t="s">
        <v>116</v>
      </c>
      <c r="I36" s="10">
        <v>6</v>
      </c>
      <c r="J36"/>
      <c r="K36"/>
      <c r="L36"/>
      <c r="M36"/>
      <c r="N36"/>
      <c r="O36"/>
      <c r="P36"/>
      <c r="Q36"/>
    </row>
    <row r="37" spans="1:17" x14ac:dyDescent="0.3">
      <c r="A37">
        <v>37</v>
      </c>
      <c r="B37" s="17" t="s">
        <v>45</v>
      </c>
      <c r="C37" s="30" t="s">
        <v>116</v>
      </c>
      <c r="D37" s="10">
        <v>6</v>
      </c>
      <c r="E37"/>
      <c r="F37">
        <v>37</v>
      </c>
      <c r="G37" s="20" t="s">
        <v>45</v>
      </c>
      <c r="H37" s="30" t="s">
        <v>116</v>
      </c>
      <c r="I37" s="10">
        <v>6</v>
      </c>
      <c r="J37"/>
      <c r="K37"/>
      <c r="L37"/>
      <c r="M37"/>
      <c r="N37"/>
      <c r="O37"/>
      <c r="P37"/>
      <c r="Q37"/>
    </row>
    <row r="38" spans="1:17" ht="26.4" x14ac:dyDescent="0.3">
      <c r="A38">
        <v>38</v>
      </c>
      <c r="B38" s="17" t="s">
        <v>46</v>
      </c>
      <c r="C38" s="30" t="s">
        <v>116</v>
      </c>
      <c r="D38" s="10">
        <v>6</v>
      </c>
      <c r="E38"/>
      <c r="F38">
        <v>38</v>
      </c>
      <c r="G38" s="20" t="s">
        <v>46</v>
      </c>
      <c r="H38" s="30" t="s">
        <v>116</v>
      </c>
      <c r="I38" s="10">
        <v>6</v>
      </c>
      <c r="J38"/>
      <c r="K38"/>
      <c r="L38"/>
      <c r="M38"/>
      <c r="N38"/>
      <c r="O38"/>
      <c r="P38"/>
      <c r="Q38"/>
    </row>
    <row r="39" spans="1:17" x14ac:dyDescent="0.3">
      <c r="A39">
        <v>39</v>
      </c>
      <c r="B39" s="17" t="s">
        <v>47</v>
      </c>
      <c r="C39" s="30" t="s">
        <v>116</v>
      </c>
      <c r="D39" s="10">
        <v>6</v>
      </c>
      <c r="E39"/>
      <c r="F39">
        <v>39</v>
      </c>
      <c r="G39" s="20" t="s">
        <v>47</v>
      </c>
      <c r="H39" s="30" t="s">
        <v>116</v>
      </c>
      <c r="I39" s="10">
        <v>6</v>
      </c>
      <c r="J39"/>
      <c r="K39"/>
      <c r="L39"/>
      <c r="M39"/>
      <c r="N39"/>
      <c r="O39"/>
      <c r="P39"/>
      <c r="Q39"/>
    </row>
    <row r="40" spans="1:17" x14ac:dyDescent="0.3">
      <c r="A40">
        <v>40</v>
      </c>
      <c r="B40" s="23" t="s">
        <v>48</v>
      </c>
      <c r="C40" s="30" t="s">
        <v>116</v>
      </c>
      <c r="D40" s="10">
        <v>6</v>
      </c>
      <c r="E40"/>
      <c r="F40">
        <v>40</v>
      </c>
      <c r="G40" s="20" t="s">
        <v>48</v>
      </c>
      <c r="H40" s="30" t="s">
        <v>116</v>
      </c>
      <c r="I40" s="10">
        <v>6</v>
      </c>
      <c r="J40"/>
      <c r="K40"/>
      <c r="L40"/>
      <c r="M40"/>
      <c r="N40"/>
      <c r="O40"/>
      <c r="P40"/>
      <c r="Q40"/>
    </row>
    <row r="41" spans="1:17" ht="26.4" x14ac:dyDescent="0.3">
      <c r="A41">
        <v>41</v>
      </c>
      <c r="B41" s="17" t="s">
        <v>49</v>
      </c>
      <c r="C41" s="30" t="s">
        <v>116</v>
      </c>
      <c r="D41" s="10">
        <v>6</v>
      </c>
      <c r="E41"/>
      <c r="F41">
        <v>41</v>
      </c>
      <c r="G41" s="20" t="s">
        <v>49</v>
      </c>
      <c r="H41" s="30" t="s">
        <v>116</v>
      </c>
      <c r="I41" s="10">
        <v>6</v>
      </c>
      <c r="J41"/>
      <c r="K41"/>
      <c r="L41"/>
      <c r="M41"/>
      <c r="N41"/>
      <c r="O41"/>
      <c r="P41"/>
      <c r="Q41"/>
    </row>
    <row r="42" spans="1:17" ht="26.4" x14ac:dyDescent="0.3">
      <c r="A42">
        <v>42</v>
      </c>
      <c r="B42" s="17" t="s">
        <v>50</v>
      </c>
      <c r="C42" s="30" t="s">
        <v>116</v>
      </c>
      <c r="D42" s="10">
        <v>6</v>
      </c>
      <c r="E42"/>
      <c r="F42" s="40">
        <v>42</v>
      </c>
      <c r="G42" s="39" t="s">
        <v>156</v>
      </c>
      <c r="H42" s="50" t="s">
        <v>115</v>
      </c>
      <c r="I42" s="10">
        <v>4</v>
      </c>
      <c r="J42"/>
      <c r="K42"/>
      <c r="L42"/>
      <c r="M42"/>
      <c r="N42"/>
      <c r="O42"/>
      <c r="P42"/>
      <c r="Q42"/>
    </row>
    <row r="43" spans="1:17" x14ac:dyDescent="0.3">
      <c r="A43">
        <v>43</v>
      </c>
      <c r="B43" s="17" t="s">
        <v>51</v>
      </c>
      <c r="C43" s="30" t="s">
        <v>116</v>
      </c>
      <c r="D43" s="10">
        <v>6</v>
      </c>
      <c r="E43"/>
      <c r="F43">
        <v>42</v>
      </c>
      <c r="G43" s="20" t="s">
        <v>50</v>
      </c>
      <c r="H43" s="30" t="s">
        <v>116</v>
      </c>
      <c r="I43" s="10">
        <v>6</v>
      </c>
      <c r="J43"/>
      <c r="K43"/>
      <c r="L43"/>
      <c r="M43"/>
      <c r="N43"/>
      <c r="O43"/>
      <c r="P43"/>
      <c r="Q43"/>
    </row>
    <row r="44" spans="1:17" x14ac:dyDescent="0.3">
      <c r="A44">
        <v>44</v>
      </c>
      <c r="B44" s="17" t="s">
        <v>52</v>
      </c>
      <c r="C44" s="30" t="s">
        <v>116</v>
      </c>
      <c r="D44" s="10">
        <v>6</v>
      </c>
      <c r="E44"/>
      <c r="F44">
        <v>43</v>
      </c>
      <c r="G44" s="20" t="s">
        <v>51</v>
      </c>
      <c r="H44" s="30" t="s">
        <v>116</v>
      </c>
      <c r="I44" s="10">
        <v>6</v>
      </c>
      <c r="J44"/>
      <c r="K44"/>
      <c r="L44"/>
      <c r="M44"/>
      <c r="N44"/>
      <c r="O44"/>
      <c r="P44"/>
      <c r="Q44"/>
    </row>
    <row r="45" spans="1:17" x14ac:dyDescent="0.3">
      <c r="A45">
        <v>45</v>
      </c>
      <c r="B45" s="17" t="s">
        <v>53</v>
      </c>
      <c r="C45" s="30" t="s">
        <v>116</v>
      </c>
      <c r="D45" s="10">
        <v>6</v>
      </c>
      <c r="E45"/>
      <c r="F45">
        <v>44</v>
      </c>
      <c r="G45" s="20" t="s">
        <v>52</v>
      </c>
      <c r="H45" s="30" t="s">
        <v>116</v>
      </c>
      <c r="I45" s="10">
        <v>6</v>
      </c>
      <c r="J45"/>
      <c r="K45"/>
      <c r="L45"/>
      <c r="M45"/>
      <c r="N45"/>
      <c r="O45"/>
      <c r="P45"/>
      <c r="Q45"/>
    </row>
    <row r="46" spans="1:17" x14ac:dyDescent="0.3">
      <c r="A46">
        <v>46</v>
      </c>
      <c r="B46" s="17" t="s">
        <v>54</v>
      </c>
      <c r="C46" s="30" t="s">
        <v>116</v>
      </c>
      <c r="D46" s="10">
        <v>6</v>
      </c>
      <c r="E46"/>
      <c r="F46">
        <v>45</v>
      </c>
      <c r="G46" s="20" t="s">
        <v>53</v>
      </c>
      <c r="H46" s="30" t="s">
        <v>116</v>
      </c>
      <c r="I46" s="41">
        <v>1</v>
      </c>
      <c r="J46"/>
      <c r="K46"/>
      <c r="L46"/>
      <c r="M46"/>
      <c r="N46"/>
      <c r="O46"/>
      <c r="P46"/>
      <c r="Q46"/>
    </row>
    <row r="47" spans="1:17" x14ac:dyDescent="0.3">
      <c r="A47">
        <v>47</v>
      </c>
      <c r="B47" s="17" t="s">
        <v>55</v>
      </c>
      <c r="C47" s="30" t="s">
        <v>116</v>
      </c>
      <c r="D47" s="10">
        <v>6</v>
      </c>
      <c r="E47"/>
      <c r="F47">
        <v>46</v>
      </c>
      <c r="G47" s="20" t="s">
        <v>54</v>
      </c>
      <c r="H47" s="30" t="s">
        <v>116</v>
      </c>
      <c r="I47" s="41">
        <v>1</v>
      </c>
      <c r="J47"/>
      <c r="K47"/>
      <c r="L47"/>
      <c r="M47"/>
      <c r="N47"/>
      <c r="O47"/>
      <c r="P47"/>
      <c r="Q47"/>
    </row>
    <row r="48" spans="1:17" ht="15" thickBot="1" x14ac:dyDescent="0.35">
      <c r="A48">
        <v>48</v>
      </c>
      <c r="B48" s="18"/>
      <c r="C48" s="10"/>
      <c r="D48" s="10"/>
      <c r="E48"/>
      <c r="F48">
        <v>47</v>
      </c>
      <c r="G48" s="20" t="s">
        <v>55</v>
      </c>
      <c r="H48" s="30" t="s">
        <v>116</v>
      </c>
      <c r="I48" s="10">
        <v>6</v>
      </c>
      <c r="J48"/>
      <c r="K48"/>
      <c r="L48"/>
      <c r="M48"/>
      <c r="N48"/>
      <c r="O48"/>
      <c r="P48"/>
      <c r="Q48"/>
    </row>
    <row r="49" spans="1:17" ht="15" thickBot="1" x14ac:dyDescent="0.35">
      <c r="A49">
        <v>49</v>
      </c>
      <c r="B49" s="16"/>
      <c r="C49" s="8"/>
      <c r="D49" s="8"/>
      <c r="E49"/>
      <c r="F49">
        <v>48</v>
      </c>
      <c r="G49" s="20"/>
      <c r="H49" s="10"/>
      <c r="I49" s="10"/>
      <c r="J49"/>
      <c r="K49"/>
      <c r="L49"/>
      <c r="M49"/>
      <c r="N49"/>
      <c r="O49"/>
      <c r="P49"/>
      <c r="Q49"/>
    </row>
    <row r="50" spans="1:17" ht="27" thickBot="1" x14ac:dyDescent="0.35">
      <c r="A50">
        <v>50</v>
      </c>
      <c r="B50" s="15" t="s">
        <v>12</v>
      </c>
      <c r="C50" s="9"/>
      <c r="D50" s="9"/>
      <c r="E50"/>
      <c r="F50">
        <v>50</v>
      </c>
      <c r="G50" s="21" t="s">
        <v>12</v>
      </c>
      <c r="H50" s="9"/>
      <c r="I50" s="9"/>
      <c r="J50"/>
      <c r="K50"/>
      <c r="L50"/>
      <c r="M50"/>
      <c r="N50"/>
      <c r="O50"/>
      <c r="P50"/>
      <c r="Q50"/>
    </row>
    <row r="51" spans="1:17" x14ac:dyDescent="0.3">
      <c r="A51">
        <v>51</v>
      </c>
      <c r="B51" s="17" t="s">
        <v>56</v>
      </c>
      <c r="C51" s="28" t="s">
        <v>115</v>
      </c>
      <c r="D51" s="10">
        <v>4</v>
      </c>
      <c r="E51"/>
      <c r="F51">
        <v>51</v>
      </c>
      <c r="G51" s="20" t="s">
        <v>142</v>
      </c>
      <c r="H51" s="50" t="s">
        <v>115</v>
      </c>
      <c r="I51" s="10">
        <v>4</v>
      </c>
      <c r="J51"/>
      <c r="K51"/>
      <c r="L51"/>
      <c r="M51"/>
      <c r="N51"/>
      <c r="O51"/>
      <c r="P51"/>
      <c r="Q51"/>
    </row>
    <row r="52" spans="1:17" x14ac:dyDescent="0.3">
      <c r="A52">
        <v>52</v>
      </c>
      <c r="B52" s="17" t="s">
        <v>57</v>
      </c>
      <c r="C52" s="28" t="s">
        <v>115</v>
      </c>
      <c r="D52" s="10">
        <v>4</v>
      </c>
      <c r="E52"/>
      <c r="F52">
        <v>52</v>
      </c>
      <c r="G52" s="20" t="s">
        <v>144</v>
      </c>
      <c r="H52" s="28" t="s">
        <v>115</v>
      </c>
      <c r="I52" s="41">
        <v>2</v>
      </c>
      <c r="J52"/>
      <c r="K52"/>
      <c r="L52"/>
      <c r="M52"/>
      <c r="N52"/>
      <c r="O52"/>
      <c r="P52"/>
      <c r="Q52"/>
    </row>
    <row r="53" spans="1:17" x14ac:dyDescent="0.3">
      <c r="A53">
        <v>53</v>
      </c>
      <c r="B53" s="17" t="s">
        <v>58</v>
      </c>
      <c r="C53" s="28" t="s">
        <v>115</v>
      </c>
      <c r="D53" s="10">
        <v>4</v>
      </c>
      <c r="E53"/>
      <c r="F53">
        <v>53</v>
      </c>
      <c r="G53" s="20" t="s">
        <v>58</v>
      </c>
      <c r="H53" s="50" t="s">
        <v>115</v>
      </c>
      <c r="I53" s="10">
        <v>4</v>
      </c>
      <c r="J53"/>
      <c r="K53"/>
      <c r="L53"/>
      <c r="M53"/>
      <c r="N53"/>
      <c r="O53"/>
      <c r="P53"/>
      <c r="Q53"/>
    </row>
    <row r="54" spans="1:17" x14ac:dyDescent="0.3">
      <c r="A54">
        <v>54</v>
      </c>
      <c r="B54" s="17" t="s">
        <v>96</v>
      </c>
      <c r="C54" s="28" t="s">
        <v>115</v>
      </c>
      <c r="D54" s="10">
        <v>4</v>
      </c>
      <c r="E54"/>
      <c r="F54">
        <v>54</v>
      </c>
      <c r="G54" s="20" t="s">
        <v>150</v>
      </c>
      <c r="H54" s="28" t="s">
        <v>115</v>
      </c>
      <c r="I54" s="41">
        <v>2</v>
      </c>
      <c r="J54"/>
      <c r="K54"/>
      <c r="L54"/>
      <c r="M54"/>
      <c r="N54"/>
      <c r="O54"/>
      <c r="P54"/>
      <c r="Q54"/>
    </row>
    <row r="55" spans="1:17" x14ac:dyDescent="0.3">
      <c r="A55">
        <v>55</v>
      </c>
      <c r="B55" s="17" t="s">
        <v>59</v>
      </c>
      <c r="C55" s="28" t="s">
        <v>115</v>
      </c>
      <c r="D55" s="10">
        <v>4</v>
      </c>
      <c r="E55"/>
      <c r="F55">
        <v>55</v>
      </c>
      <c r="G55" s="20" t="s">
        <v>59</v>
      </c>
      <c r="H55" s="50" t="s">
        <v>115</v>
      </c>
      <c r="I55" s="10">
        <v>4</v>
      </c>
      <c r="J55"/>
      <c r="K55"/>
      <c r="L55"/>
      <c r="M55"/>
      <c r="N55"/>
      <c r="O55"/>
      <c r="P55"/>
      <c r="Q55"/>
    </row>
    <row r="56" spans="1:17" x14ac:dyDescent="0.3">
      <c r="A56">
        <v>56</v>
      </c>
      <c r="B56" s="17" t="s">
        <v>60</v>
      </c>
      <c r="C56" s="28" t="s">
        <v>115</v>
      </c>
      <c r="D56" s="10">
        <v>4</v>
      </c>
      <c r="E56"/>
      <c r="F56">
        <v>56</v>
      </c>
      <c r="G56" s="45" t="s">
        <v>153</v>
      </c>
      <c r="H56" s="50" t="s">
        <v>115</v>
      </c>
      <c r="I56" s="10">
        <v>4</v>
      </c>
      <c r="J56"/>
      <c r="K56"/>
      <c r="L56"/>
      <c r="M56"/>
      <c r="N56"/>
      <c r="O56"/>
      <c r="P56"/>
      <c r="Q56"/>
    </row>
    <row r="57" spans="1:17" x14ac:dyDescent="0.3">
      <c r="A57">
        <v>57</v>
      </c>
      <c r="B57" s="17" t="s">
        <v>61</v>
      </c>
      <c r="C57" s="28" t="s">
        <v>115</v>
      </c>
      <c r="D57" s="10">
        <v>4</v>
      </c>
      <c r="E57"/>
      <c r="F57">
        <v>56</v>
      </c>
      <c r="G57" s="20" t="s">
        <v>60</v>
      </c>
      <c r="H57" s="28" t="s">
        <v>115</v>
      </c>
      <c r="I57" s="41">
        <v>2</v>
      </c>
      <c r="J57"/>
      <c r="K57"/>
      <c r="L57"/>
      <c r="M57"/>
      <c r="N57"/>
      <c r="O57"/>
      <c r="P57"/>
      <c r="Q57"/>
    </row>
    <row r="58" spans="1:17" ht="15" thickBot="1" x14ac:dyDescent="0.35">
      <c r="A58">
        <v>58</v>
      </c>
      <c r="B58" s="18"/>
      <c r="C58" s="10"/>
      <c r="D58" s="10"/>
      <c r="E58"/>
      <c r="F58">
        <v>56</v>
      </c>
      <c r="G58" s="39" t="s">
        <v>164</v>
      </c>
      <c r="H58" s="50" t="s">
        <v>115</v>
      </c>
      <c r="I58" s="10">
        <v>4</v>
      </c>
      <c r="J58"/>
      <c r="K58"/>
      <c r="L58"/>
      <c r="M58"/>
      <c r="N58"/>
      <c r="O58"/>
      <c r="P58"/>
      <c r="Q58"/>
    </row>
    <row r="59" spans="1:17" x14ac:dyDescent="0.3">
      <c r="B59" s="20"/>
      <c r="C59" s="10"/>
      <c r="D59" s="10"/>
      <c r="E59"/>
      <c r="F59">
        <v>57</v>
      </c>
      <c r="G59" s="20" t="s">
        <v>155</v>
      </c>
      <c r="H59" s="28" t="s">
        <v>115</v>
      </c>
      <c r="I59" s="41">
        <v>2</v>
      </c>
      <c r="J59"/>
      <c r="K59"/>
      <c r="L59"/>
      <c r="M59"/>
      <c r="N59"/>
      <c r="O59"/>
      <c r="P59"/>
      <c r="Q59"/>
    </row>
    <row r="60" spans="1:17" ht="15" thickBot="1" x14ac:dyDescent="0.35">
      <c r="A60">
        <v>59</v>
      </c>
      <c r="B60" s="16"/>
      <c r="C60" s="8"/>
      <c r="D60" s="8"/>
      <c r="E60"/>
      <c r="F60">
        <v>59</v>
      </c>
      <c r="G60" s="32"/>
      <c r="H60" s="8"/>
      <c r="I60" s="8"/>
      <c r="J60"/>
      <c r="K60"/>
      <c r="L60"/>
      <c r="M60"/>
      <c r="N60"/>
      <c r="O60"/>
      <c r="P60"/>
      <c r="Q60"/>
    </row>
    <row r="61" spans="1:17" ht="15" thickBot="1" x14ac:dyDescent="0.35">
      <c r="A61">
        <v>60</v>
      </c>
      <c r="B61" s="15" t="s">
        <v>13</v>
      </c>
      <c r="C61" s="9"/>
      <c r="D61" s="9"/>
      <c r="E61"/>
      <c r="F61">
        <v>60</v>
      </c>
      <c r="G61" s="21" t="s">
        <v>13</v>
      </c>
      <c r="H61" s="9"/>
      <c r="I61" s="9"/>
      <c r="J61"/>
      <c r="K61"/>
      <c r="L61"/>
      <c r="M61"/>
      <c r="N61"/>
      <c r="O61"/>
      <c r="P61"/>
      <c r="Q61"/>
    </row>
    <row r="62" spans="1:17" ht="26.4" x14ac:dyDescent="0.3">
      <c r="A62">
        <v>61</v>
      </c>
      <c r="B62" s="17" t="s">
        <v>62</v>
      </c>
      <c r="C62" s="30" t="s">
        <v>116</v>
      </c>
      <c r="D62" s="10">
        <v>5</v>
      </c>
      <c r="E62"/>
      <c r="F62">
        <v>61</v>
      </c>
      <c r="G62" s="20" t="s">
        <v>160</v>
      </c>
      <c r="H62" s="28" t="s">
        <v>115</v>
      </c>
      <c r="I62" s="10">
        <v>5</v>
      </c>
      <c r="J62"/>
      <c r="K62"/>
      <c r="L62"/>
      <c r="M62"/>
      <c r="N62"/>
      <c r="O62"/>
      <c r="P62"/>
      <c r="Q62"/>
    </row>
    <row r="63" spans="1:17" ht="26.4" x14ac:dyDescent="0.3">
      <c r="A63">
        <v>62</v>
      </c>
      <c r="B63" s="17" t="s">
        <v>63</v>
      </c>
      <c r="C63" s="30" t="s">
        <v>116</v>
      </c>
      <c r="D63" s="10">
        <v>5</v>
      </c>
      <c r="E63"/>
      <c r="F63">
        <v>61</v>
      </c>
      <c r="G63" s="20" t="s">
        <v>62</v>
      </c>
      <c r="H63" s="30" t="s">
        <v>116</v>
      </c>
      <c r="I63" s="10">
        <v>7</v>
      </c>
      <c r="J63"/>
      <c r="K63"/>
      <c r="L63"/>
      <c r="M63"/>
      <c r="N63"/>
      <c r="O63"/>
      <c r="P63"/>
      <c r="Q63"/>
    </row>
    <row r="64" spans="1:17" x14ac:dyDescent="0.3">
      <c r="A64">
        <v>63</v>
      </c>
      <c r="B64" s="17" t="s">
        <v>64</v>
      </c>
      <c r="C64" s="27" t="s">
        <v>103</v>
      </c>
      <c r="D64" s="10">
        <v>5</v>
      </c>
      <c r="E64"/>
      <c r="F64">
        <v>62</v>
      </c>
      <c r="G64" s="20" t="s">
        <v>161</v>
      </c>
      <c r="H64" s="28" t="s">
        <v>115</v>
      </c>
      <c r="I64" s="10">
        <v>5</v>
      </c>
      <c r="J64"/>
      <c r="K64"/>
      <c r="L64"/>
      <c r="M64"/>
      <c r="N64"/>
      <c r="O64"/>
      <c r="P64"/>
      <c r="Q64"/>
    </row>
    <row r="65" spans="1:17" x14ac:dyDescent="0.3">
      <c r="A65">
        <v>64</v>
      </c>
      <c r="B65" s="17" t="s">
        <v>65</v>
      </c>
      <c r="C65" s="30" t="s">
        <v>116</v>
      </c>
      <c r="D65" s="10">
        <v>5</v>
      </c>
      <c r="E65"/>
      <c r="F65">
        <v>62</v>
      </c>
      <c r="G65" s="20" t="s">
        <v>63</v>
      </c>
      <c r="H65" s="30" t="s">
        <v>116</v>
      </c>
      <c r="I65" s="10">
        <v>7</v>
      </c>
      <c r="J65"/>
      <c r="K65"/>
      <c r="L65"/>
      <c r="M65"/>
      <c r="N65"/>
      <c r="O65"/>
      <c r="P65"/>
      <c r="Q65"/>
    </row>
    <row r="66" spans="1:17" ht="26.4" x14ac:dyDescent="0.3">
      <c r="A66">
        <v>65</v>
      </c>
      <c r="B66" s="17" t="s">
        <v>66</v>
      </c>
      <c r="C66" s="28" t="s">
        <v>115</v>
      </c>
      <c r="D66" s="10">
        <v>5</v>
      </c>
      <c r="E66"/>
      <c r="F66">
        <v>63</v>
      </c>
      <c r="G66" s="20" t="s">
        <v>166</v>
      </c>
      <c r="H66" s="27" t="s">
        <v>103</v>
      </c>
      <c r="I66" s="10">
        <v>5</v>
      </c>
      <c r="J66"/>
      <c r="K66"/>
      <c r="L66"/>
      <c r="M66"/>
      <c r="N66"/>
      <c r="O66"/>
      <c r="P66"/>
      <c r="Q66"/>
    </row>
    <row r="67" spans="1:17" s="6" customFormat="1" x14ac:dyDescent="0.3">
      <c r="A67">
        <v>66</v>
      </c>
      <c r="B67" s="17" t="s">
        <v>67</v>
      </c>
      <c r="C67" s="28" t="s">
        <v>115</v>
      </c>
      <c r="D67" s="10">
        <v>5</v>
      </c>
      <c r="F67">
        <v>63</v>
      </c>
      <c r="G67" s="20" t="s">
        <v>64</v>
      </c>
      <c r="H67" s="27" t="s">
        <v>103</v>
      </c>
      <c r="I67" s="10">
        <v>5</v>
      </c>
    </row>
    <row r="68" spans="1:17" ht="26.4" x14ac:dyDescent="0.3">
      <c r="A68">
        <v>67</v>
      </c>
      <c r="B68" s="17" t="s">
        <v>68</v>
      </c>
      <c r="C68" s="27" t="s">
        <v>103</v>
      </c>
      <c r="D68" s="10">
        <v>5</v>
      </c>
      <c r="E68"/>
      <c r="F68">
        <v>64</v>
      </c>
      <c r="G68" s="20" t="s">
        <v>162</v>
      </c>
      <c r="H68" s="28" t="s">
        <v>115</v>
      </c>
      <c r="I68" s="10">
        <v>5</v>
      </c>
      <c r="J68"/>
      <c r="K68"/>
      <c r="L68"/>
      <c r="M68"/>
      <c r="N68"/>
      <c r="O68"/>
      <c r="P68"/>
      <c r="Q68"/>
    </row>
    <row r="69" spans="1:17" x14ac:dyDescent="0.3">
      <c r="A69">
        <v>68</v>
      </c>
      <c r="B69" s="17" t="s">
        <v>69</v>
      </c>
      <c r="C69" s="30" t="s">
        <v>116</v>
      </c>
      <c r="D69" s="10">
        <v>5</v>
      </c>
      <c r="E69"/>
      <c r="F69">
        <v>64</v>
      </c>
      <c r="G69" s="20" t="s">
        <v>65</v>
      </c>
      <c r="H69" s="30" t="s">
        <v>116</v>
      </c>
      <c r="I69" s="10">
        <v>7</v>
      </c>
      <c r="J69"/>
      <c r="K69"/>
      <c r="L69"/>
      <c r="M69"/>
      <c r="N69"/>
      <c r="O69"/>
      <c r="P69"/>
      <c r="Q69"/>
    </row>
    <row r="70" spans="1:17" x14ac:dyDescent="0.3">
      <c r="A70">
        <v>69</v>
      </c>
      <c r="B70" s="17" t="s">
        <v>70</v>
      </c>
      <c r="C70" s="30" t="s">
        <v>116</v>
      </c>
      <c r="D70" s="10">
        <v>5</v>
      </c>
      <c r="E70"/>
      <c r="F70">
        <v>65</v>
      </c>
      <c r="G70" s="20" t="s">
        <v>66</v>
      </c>
      <c r="H70" s="28" t="s">
        <v>115</v>
      </c>
      <c r="I70" s="10">
        <v>5</v>
      </c>
      <c r="J70"/>
      <c r="K70"/>
      <c r="L70"/>
      <c r="M70"/>
      <c r="N70"/>
      <c r="O70"/>
      <c r="P70"/>
      <c r="Q70"/>
    </row>
    <row r="71" spans="1:17" x14ac:dyDescent="0.3">
      <c r="A71">
        <v>70</v>
      </c>
      <c r="B71" s="23" t="s">
        <v>71</v>
      </c>
      <c r="C71" s="30" t="s">
        <v>116</v>
      </c>
      <c r="D71" s="10">
        <v>5</v>
      </c>
      <c r="E71"/>
      <c r="F71">
        <v>66</v>
      </c>
      <c r="G71" s="20" t="s">
        <v>67</v>
      </c>
      <c r="H71" s="28" t="s">
        <v>115</v>
      </c>
      <c r="I71" s="10">
        <v>5</v>
      </c>
      <c r="J71"/>
      <c r="K71"/>
      <c r="L71"/>
      <c r="M71"/>
      <c r="N71"/>
      <c r="O71"/>
      <c r="P71"/>
      <c r="Q71"/>
    </row>
    <row r="72" spans="1:17" ht="27" thickBot="1" x14ac:dyDescent="0.35">
      <c r="A72">
        <v>71</v>
      </c>
      <c r="B72" s="18"/>
      <c r="C72" s="10"/>
      <c r="D72" s="10"/>
      <c r="E72"/>
      <c r="F72">
        <v>67</v>
      </c>
      <c r="G72" s="20" t="s">
        <v>165</v>
      </c>
      <c r="H72" s="27" t="s">
        <v>103</v>
      </c>
      <c r="I72" s="10">
        <v>5</v>
      </c>
      <c r="J72"/>
      <c r="K72"/>
      <c r="L72"/>
      <c r="M72"/>
      <c r="N72"/>
      <c r="O72"/>
      <c r="P72"/>
      <c r="Q72"/>
    </row>
    <row r="73" spans="1:17" ht="26.4" x14ac:dyDescent="0.3">
      <c r="B73" s="20"/>
      <c r="C73" s="10"/>
      <c r="D73" s="10"/>
      <c r="E73"/>
      <c r="F73">
        <v>67</v>
      </c>
      <c r="G73" s="20" t="s">
        <v>68</v>
      </c>
      <c r="H73" s="27" t="s">
        <v>103</v>
      </c>
      <c r="I73" s="10">
        <v>5</v>
      </c>
      <c r="J73"/>
      <c r="K73"/>
      <c r="L73"/>
      <c r="M73"/>
      <c r="N73"/>
      <c r="O73"/>
      <c r="P73"/>
      <c r="Q73"/>
    </row>
    <row r="74" spans="1:17" x14ac:dyDescent="0.3">
      <c r="B74" s="20"/>
      <c r="C74" s="10"/>
      <c r="D74" s="10"/>
      <c r="E74"/>
      <c r="F74">
        <v>68</v>
      </c>
      <c r="G74" s="20" t="s">
        <v>69</v>
      </c>
      <c r="H74" s="30" t="s">
        <v>116</v>
      </c>
      <c r="I74" s="10">
        <v>7</v>
      </c>
      <c r="J74"/>
      <c r="K74"/>
      <c r="L74"/>
      <c r="M74"/>
      <c r="N74"/>
      <c r="O74"/>
      <c r="P74"/>
      <c r="Q74"/>
    </row>
    <row r="75" spans="1:17" x14ac:dyDescent="0.3">
      <c r="B75" s="20"/>
      <c r="C75" s="10"/>
      <c r="D75" s="10"/>
      <c r="E75"/>
      <c r="F75">
        <v>69</v>
      </c>
      <c r="G75" s="20" t="s">
        <v>163</v>
      </c>
      <c r="H75" s="28" t="s">
        <v>115</v>
      </c>
      <c r="I75" s="10">
        <v>5</v>
      </c>
      <c r="J75"/>
      <c r="K75"/>
      <c r="L75"/>
      <c r="M75"/>
      <c r="N75"/>
      <c r="O75"/>
      <c r="P75"/>
      <c r="Q75"/>
    </row>
    <row r="76" spans="1:17" x14ac:dyDescent="0.3">
      <c r="B76" s="20"/>
      <c r="C76" s="10"/>
      <c r="D76" s="10"/>
      <c r="E76"/>
      <c r="F76">
        <v>69</v>
      </c>
      <c r="G76" s="20" t="s">
        <v>70</v>
      </c>
      <c r="H76" s="30" t="s">
        <v>116</v>
      </c>
      <c r="I76" s="10">
        <v>7</v>
      </c>
      <c r="J76"/>
      <c r="K76"/>
      <c r="L76"/>
      <c r="M76"/>
      <c r="N76"/>
      <c r="O76"/>
      <c r="P76"/>
      <c r="Q76"/>
    </row>
    <row r="77" spans="1:17" x14ac:dyDescent="0.3">
      <c r="B77" s="20"/>
      <c r="C77" s="10"/>
      <c r="D77" s="8"/>
      <c r="E77"/>
      <c r="F77">
        <v>70</v>
      </c>
      <c r="G77" s="33" t="s">
        <v>71</v>
      </c>
      <c r="H77" s="30" t="s">
        <v>116</v>
      </c>
      <c r="I77" s="10">
        <v>7</v>
      </c>
      <c r="J77"/>
      <c r="K77"/>
      <c r="L77"/>
      <c r="M77"/>
      <c r="N77"/>
      <c r="O77"/>
      <c r="P77"/>
      <c r="Q77"/>
    </row>
    <row r="78" spans="1:17" s="6" customFormat="1" ht="15" thickBot="1" x14ac:dyDescent="0.35">
      <c r="A78">
        <v>72</v>
      </c>
      <c r="B78" s="16"/>
      <c r="C78" s="8"/>
      <c r="D78" s="9"/>
      <c r="F78">
        <v>71</v>
      </c>
      <c r="G78" s="20"/>
      <c r="H78" s="10"/>
      <c r="I78" s="10"/>
    </row>
    <row r="79" spans="1:17" s="6" customFormat="1" ht="15" thickBot="1" x14ac:dyDescent="0.35">
      <c r="A79">
        <v>73</v>
      </c>
      <c r="B79" s="15" t="s">
        <v>14</v>
      </c>
      <c r="C79" s="9"/>
      <c r="D79" s="10">
        <v>3</v>
      </c>
      <c r="F79">
        <v>73</v>
      </c>
      <c r="G79" s="21" t="s">
        <v>14</v>
      </c>
      <c r="H79" s="9"/>
      <c r="I79" s="9"/>
    </row>
    <row r="80" spans="1:17" x14ac:dyDescent="0.3">
      <c r="A80">
        <v>74</v>
      </c>
      <c r="B80" s="17" t="s">
        <v>15</v>
      </c>
      <c r="C80" s="29" t="s">
        <v>114</v>
      </c>
      <c r="D80" s="10">
        <v>3</v>
      </c>
      <c r="E80"/>
      <c r="F80">
        <v>74</v>
      </c>
      <c r="G80" s="20" t="s">
        <v>15</v>
      </c>
      <c r="H80" s="29" t="s">
        <v>114</v>
      </c>
      <c r="I80" s="10">
        <v>3</v>
      </c>
      <c r="J80"/>
      <c r="K80"/>
      <c r="L80"/>
      <c r="M80"/>
      <c r="N80"/>
      <c r="O80"/>
      <c r="P80"/>
      <c r="Q80"/>
    </row>
    <row r="81" spans="1:17" x14ac:dyDescent="0.3">
      <c r="A81">
        <v>75</v>
      </c>
      <c r="B81" s="17" t="s">
        <v>72</v>
      </c>
      <c r="C81" s="29" t="s">
        <v>114</v>
      </c>
      <c r="D81" s="10">
        <v>3</v>
      </c>
      <c r="E81"/>
      <c r="F81">
        <v>75</v>
      </c>
      <c r="G81" s="20" t="s">
        <v>72</v>
      </c>
      <c r="H81" s="29" t="s">
        <v>114</v>
      </c>
      <c r="I81" s="10">
        <v>3</v>
      </c>
      <c r="J81"/>
      <c r="K81"/>
      <c r="L81"/>
      <c r="M81"/>
      <c r="N81"/>
      <c r="O81"/>
      <c r="P81"/>
      <c r="Q81"/>
    </row>
    <row r="82" spans="1:17" x14ac:dyDescent="0.3">
      <c r="A82">
        <v>76</v>
      </c>
      <c r="B82" s="17" t="s">
        <v>73</v>
      </c>
      <c r="C82" s="29" t="s">
        <v>114</v>
      </c>
      <c r="D82" s="10">
        <v>3</v>
      </c>
      <c r="E82"/>
      <c r="F82">
        <v>76</v>
      </c>
      <c r="G82" s="20" t="s">
        <v>73</v>
      </c>
      <c r="H82" s="29" t="s">
        <v>114</v>
      </c>
      <c r="I82" s="10">
        <v>3</v>
      </c>
      <c r="J82"/>
      <c r="K82"/>
      <c r="L82"/>
      <c r="M82"/>
      <c r="N82"/>
      <c r="O82"/>
      <c r="P82"/>
      <c r="Q82"/>
    </row>
    <row r="83" spans="1:17" x14ac:dyDescent="0.3">
      <c r="A83">
        <v>77</v>
      </c>
      <c r="B83" s="17" t="s">
        <v>74</v>
      </c>
      <c r="C83" s="29" t="s">
        <v>114</v>
      </c>
      <c r="D83" s="10">
        <v>3</v>
      </c>
      <c r="E83"/>
      <c r="F83">
        <v>77</v>
      </c>
      <c r="G83" s="20" t="s">
        <v>74</v>
      </c>
      <c r="H83" s="29" t="s">
        <v>114</v>
      </c>
      <c r="I83" s="10">
        <v>3</v>
      </c>
      <c r="J83"/>
      <c r="K83"/>
      <c r="L83"/>
      <c r="M83"/>
      <c r="N83"/>
      <c r="O83"/>
      <c r="P83"/>
      <c r="Q83"/>
    </row>
    <row r="84" spans="1:17" ht="26.4" x14ac:dyDescent="0.3">
      <c r="A84">
        <v>78</v>
      </c>
      <c r="B84" s="17" t="s">
        <v>97</v>
      </c>
      <c r="C84" s="30" t="s">
        <v>116</v>
      </c>
      <c r="D84" s="10">
        <v>3</v>
      </c>
      <c r="E84"/>
      <c r="F84">
        <v>78</v>
      </c>
      <c r="G84" s="20" t="s">
        <v>97</v>
      </c>
      <c r="H84" s="30" t="s">
        <v>116</v>
      </c>
      <c r="I84" s="10">
        <v>3</v>
      </c>
      <c r="J84"/>
      <c r="K84"/>
      <c r="L84"/>
      <c r="M84"/>
      <c r="N84"/>
      <c r="O84"/>
      <c r="P84"/>
      <c r="Q84"/>
    </row>
    <row r="85" spans="1:17" x14ac:dyDescent="0.3">
      <c r="A85">
        <v>79</v>
      </c>
      <c r="B85" s="17" t="s">
        <v>98</v>
      </c>
      <c r="C85" s="28" t="s">
        <v>115</v>
      </c>
      <c r="D85" s="10">
        <v>3</v>
      </c>
      <c r="E85"/>
      <c r="F85">
        <v>79</v>
      </c>
      <c r="G85" s="20" t="s">
        <v>138</v>
      </c>
      <c r="H85" s="28" t="s">
        <v>115</v>
      </c>
      <c r="I85" s="10">
        <v>3</v>
      </c>
      <c r="J85"/>
      <c r="K85"/>
      <c r="L85"/>
      <c r="M85"/>
      <c r="N85"/>
      <c r="O85"/>
      <c r="P85"/>
      <c r="Q85"/>
    </row>
    <row r="86" spans="1:17" ht="26.4" x14ac:dyDescent="0.3">
      <c r="A86">
        <v>80</v>
      </c>
      <c r="B86" s="17" t="s">
        <v>99</v>
      </c>
      <c r="C86" s="27" t="s">
        <v>103</v>
      </c>
      <c r="D86" s="10"/>
      <c r="E86"/>
      <c r="F86" s="40">
        <v>79</v>
      </c>
      <c r="G86" s="39" t="s">
        <v>139</v>
      </c>
      <c r="H86" s="30" t="s">
        <v>116</v>
      </c>
      <c r="I86" s="10">
        <v>3</v>
      </c>
      <c r="J86"/>
      <c r="K86"/>
      <c r="L86"/>
      <c r="M86"/>
      <c r="N86"/>
      <c r="O86"/>
      <c r="P86"/>
      <c r="Q86"/>
    </row>
    <row r="87" spans="1:17" ht="27" thickBot="1" x14ac:dyDescent="0.35">
      <c r="A87">
        <v>81</v>
      </c>
      <c r="B87" s="18"/>
      <c r="C87" s="10"/>
      <c r="D87" s="8"/>
      <c r="E87"/>
      <c r="F87">
        <v>80</v>
      </c>
      <c r="G87" s="20" t="s">
        <v>99</v>
      </c>
      <c r="H87" s="27" t="s">
        <v>103</v>
      </c>
      <c r="I87" s="10">
        <v>3</v>
      </c>
      <c r="J87"/>
      <c r="K87"/>
      <c r="L87"/>
      <c r="M87"/>
      <c r="N87"/>
      <c r="O87"/>
      <c r="P87"/>
      <c r="Q87"/>
    </row>
    <row r="88" spans="1:17" ht="15" thickBot="1" x14ac:dyDescent="0.35">
      <c r="A88">
        <v>82</v>
      </c>
      <c r="B88" s="16"/>
      <c r="C88" s="8"/>
      <c r="D88" s="9"/>
      <c r="E88"/>
      <c r="F88">
        <v>81</v>
      </c>
      <c r="G88" s="20"/>
      <c r="H88" s="10"/>
      <c r="I88" s="10"/>
      <c r="J88"/>
      <c r="K88"/>
      <c r="L88"/>
      <c r="M88"/>
      <c r="N88"/>
      <c r="O88"/>
      <c r="P88"/>
      <c r="Q88"/>
    </row>
    <row r="89" spans="1:17" ht="15" thickBot="1" x14ac:dyDescent="0.35">
      <c r="A89">
        <v>83</v>
      </c>
      <c r="B89" s="15" t="s">
        <v>16</v>
      </c>
      <c r="C89" s="9"/>
      <c r="D89" s="10">
        <v>7</v>
      </c>
      <c r="E89"/>
      <c r="F89">
        <v>83</v>
      </c>
      <c r="G89" s="21" t="s">
        <v>16</v>
      </c>
      <c r="H89" s="9"/>
      <c r="I89" s="9"/>
      <c r="J89"/>
      <c r="K89"/>
      <c r="L89"/>
      <c r="M89"/>
      <c r="N89"/>
      <c r="O89"/>
      <c r="P89"/>
      <c r="Q89"/>
    </row>
    <row r="90" spans="1:17" ht="26.4" x14ac:dyDescent="0.3">
      <c r="A90">
        <v>84</v>
      </c>
      <c r="B90" s="17" t="s">
        <v>75</v>
      </c>
      <c r="C90" s="30" t="s">
        <v>116</v>
      </c>
      <c r="D90" s="10">
        <v>7</v>
      </c>
      <c r="E90"/>
      <c r="F90">
        <v>84</v>
      </c>
      <c r="G90" s="20" t="s">
        <v>75</v>
      </c>
      <c r="H90" s="30" t="s">
        <v>116</v>
      </c>
      <c r="I90" s="10">
        <v>7</v>
      </c>
      <c r="J90"/>
      <c r="K90"/>
      <c r="L90"/>
      <c r="M90"/>
      <c r="N90"/>
      <c r="O90"/>
      <c r="P90"/>
      <c r="Q90"/>
    </row>
    <row r="91" spans="1:17" ht="26.4" x14ac:dyDescent="0.3">
      <c r="A91">
        <v>85</v>
      </c>
      <c r="B91" s="17" t="s">
        <v>76</v>
      </c>
      <c r="C91" s="30" t="s">
        <v>116</v>
      </c>
      <c r="D91" s="10">
        <v>7</v>
      </c>
      <c r="E91"/>
      <c r="F91">
        <v>86</v>
      </c>
      <c r="G91" s="20" t="s">
        <v>77</v>
      </c>
      <c r="H91" s="27" t="s">
        <v>103</v>
      </c>
      <c r="I91" s="10">
        <v>7</v>
      </c>
      <c r="J91"/>
      <c r="K91"/>
      <c r="L91"/>
      <c r="M91"/>
      <c r="N91"/>
      <c r="O91"/>
      <c r="P91"/>
      <c r="Q91"/>
    </row>
    <row r="92" spans="1:17" s="6" customFormat="1" ht="26.4" x14ac:dyDescent="0.3">
      <c r="A92">
        <v>86</v>
      </c>
      <c r="B92" s="17" t="s">
        <v>77</v>
      </c>
      <c r="C92" s="27" t="s">
        <v>103</v>
      </c>
      <c r="D92" s="10">
        <v>7</v>
      </c>
      <c r="F92">
        <v>87</v>
      </c>
      <c r="G92" s="20" t="s">
        <v>78</v>
      </c>
      <c r="H92" s="29" t="s">
        <v>114</v>
      </c>
      <c r="I92" s="10">
        <v>7</v>
      </c>
    </row>
    <row r="93" spans="1:17" x14ac:dyDescent="0.3">
      <c r="A93">
        <v>87</v>
      </c>
      <c r="B93" s="17" t="s">
        <v>78</v>
      </c>
      <c r="C93" s="29" t="s">
        <v>114</v>
      </c>
      <c r="D93" s="10"/>
      <c r="E93"/>
      <c r="F93">
        <v>88</v>
      </c>
      <c r="G93" s="20"/>
      <c r="H93" s="10"/>
      <c r="I93" s="10"/>
      <c r="J93"/>
      <c r="K93"/>
      <c r="L93"/>
      <c r="M93"/>
      <c r="N93"/>
      <c r="O93"/>
      <c r="P93"/>
      <c r="Q93"/>
    </row>
    <row r="94" spans="1:17" ht="15" thickBot="1" x14ac:dyDescent="0.35">
      <c r="A94">
        <v>88</v>
      </c>
      <c r="B94" s="18"/>
      <c r="C94" s="10"/>
      <c r="D94" s="8"/>
      <c r="E94"/>
      <c r="G94" s="20"/>
      <c r="H94" s="10"/>
      <c r="I94" s="10"/>
      <c r="J94"/>
      <c r="K94"/>
      <c r="L94"/>
      <c r="M94"/>
      <c r="N94"/>
      <c r="O94"/>
      <c r="P94"/>
      <c r="Q94"/>
    </row>
    <row r="95" spans="1:17" ht="15" thickBot="1" x14ac:dyDescent="0.35">
      <c r="A95">
        <v>89</v>
      </c>
      <c r="B95" s="16"/>
      <c r="C95" s="8"/>
      <c r="D95" s="9"/>
      <c r="E95"/>
      <c r="F95">
        <v>89</v>
      </c>
      <c r="G95" s="32"/>
      <c r="H95" s="8"/>
      <c r="I95" s="8"/>
      <c r="J95"/>
      <c r="K95"/>
      <c r="L95"/>
      <c r="M95"/>
      <c r="N95"/>
      <c r="O95"/>
      <c r="P95"/>
      <c r="Q95"/>
    </row>
    <row r="96" spans="1:17" ht="15" thickBot="1" x14ac:dyDescent="0.35">
      <c r="A96">
        <v>90</v>
      </c>
      <c r="B96" s="15" t="s">
        <v>17</v>
      </c>
      <c r="C96" s="9"/>
      <c r="D96" s="10">
        <v>3</v>
      </c>
      <c r="E96"/>
      <c r="F96">
        <v>90</v>
      </c>
      <c r="G96" s="21" t="s">
        <v>17</v>
      </c>
      <c r="H96" s="9"/>
      <c r="I96" s="9"/>
      <c r="J96"/>
      <c r="K96"/>
      <c r="L96"/>
      <c r="M96"/>
      <c r="N96"/>
      <c r="O96"/>
      <c r="P96"/>
      <c r="Q96"/>
    </row>
    <row r="97" spans="1:18" x14ac:dyDescent="0.3">
      <c r="A97">
        <v>91</v>
      </c>
      <c r="B97" s="17" t="s">
        <v>79</v>
      </c>
      <c r="C97" s="30" t="s">
        <v>116</v>
      </c>
      <c r="D97" s="10">
        <v>3</v>
      </c>
      <c r="E97"/>
      <c r="F97">
        <v>91</v>
      </c>
      <c r="G97" s="20" t="s">
        <v>79</v>
      </c>
      <c r="H97" s="30" t="s">
        <v>116</v>
      </c>
      <c r="I97" s="10">
        <v>3</v>
      </c>
      <c r="J97"/>
      <c r="K97"/>
      <c r="L97"/>
      <c r="M97"/>
      <c r="N97"/>
      <c r="O97"/>
      <c r="P97"/>
      <c r="Q97"/>
    </row>
    <row r="98" spans="1:18" x14ac:dyDescent="0.3">
      <c r="A98">
        <v>92</v>
      </c>
      <c r="B98" s="17" t="s">
        <v>80</v>
      </c>
      <c r="C98" s="30" t="s">
        <v>116</v>
      </c>
      <c r="D98" s="10">
        <v>3</v>
      </c>
      <c r="E98"/>
      <c r="F98">
        <v>92</v>
      </c>
      <c r="G98" s="20" t="s">
        <v>80</v>
      </c>
      <c r="H98" s="30" t="s">
        <v>116</v>
      </c>
      <c r="I98" s="10">
        <v>3</v>
      </c>
      <c r="J98"/>
      <c r="K98"/>
      <c r="L98"/>
      <c r="M98"/>
      <c r="N98"/>
      <c r="O98"/>
      <c r="P98"/>
      <c r="Q98"/>
    </row>
    <row r="99" spans="1:18" x14ac:dyDescent="0.3">
      <c r="A99">
        <v>93</v>
      </c>
      <c r="B99" s="17" t="s">
        <v>81</v>
      </c>
      <c r="C99" s="30" t="s">
        <v>116</v>
      </c>
      <c r="D99" s="10">
        <v>6</v>
      </c>
      <c r="E99"/>
      <c r="F99">
        <v>93</v>
      </c>
      <c r="G99" s="20" t="s">
        <v>81</v>
      </c>
      <c r="H99" s="30" t="s">
        <v>116</v>
      </c>
      <c r="I99" s="10">
        <v>3</v>
      </c>
      <c r="J99"/>
      <c r="K99"/>
      <c r="L99"/>
      <c r="M99"/>
      <c r="N99"/>
      <c r="O99"/>
      <c r="P99"/>
      <c r="Q99"/>
    </row>
    <row r="100" spans="1:18" ht="26.4" x14ac:dyDescent="0.3">
      <c r="A100">
        <v>94</v>
      </c>
      <c r="B100" s="17" t="s">
        <v>173</v>
      </c>
      <c r="C100" s="30" t="s">
        <v>116</v>
      </c>
      <c r="D100" s="10">
        <v>6</v>
      </c>
      <c r="E100"/>
      <c r="F100">
        <v>94</v>
      </c>
      <c r="G100" s="20" t="s">
        <v>167</v>
      </c>
      <c r="H100" s="30" t="s">
        <v>116</v>
      </c>
      <c r="I100" s="10">
        <v>7</v>
      </c>
      <c r="J100"/>
      <c r="K100"/>
      <c r="L100"/>
      <c r="M100"/>
      <c r="N100"/>
      <c r="O100"/>
      <c r="P100"/>
      <c r="Q100"/>
    </row>
    <row r="101" spans="1:18" ht="26.4" x14ac:dyDescent="0.3">
      <c r="A101">
        <v>95</v>
      </c>
      <c r="B101" s="17" t="s">
        <v>82</v>
      </c>
      <c r="C101" s="29" t="s">
        <v>114</v>
      </c>
      <c r="D101" s="10">
        <v>5</v>
      </c>
      <c r="E101"/>
      <c r="F101" s="47">
        <v>95</v>
      </c>
      <c r="G101" s="20" t="s">
        <v>168</v>
      </c>
      <c r="H101" s="29" t="s">
        <v>114</v>
      </c>
      <c r="I101" s="41">
        <v>1</v>
      </c>
      <c r="J101"/>
      <c r="K101"/>
      <c r="L101"/>
      <c r="M101"/>
      <c r="N101"/>
      <c r="O101"/>
      <c r="P101"/>
      <c r="Q101"/>
    </row>
    <row r="102" spans="1:18" ht="26.4" x14ac:dyDescent="0.3">
      <c r="A102">
        <v>96</v>
      </c>
      <c r="B102" s="17" t="s">
        <v>68</v>
      </c>
      <c r="C102" s="27" t="s">
        <v>103</v>
      </c>
      <c r="D102" s="10">
        <v>6</v>
      </c>
      <c r="E102"/>
      <c r="F102">
        <v>97</v>
      </c>
      <c r="G102" s="20" t="s">
        <v>76</v>
      </c>
      <c r="H102" s="30" t="s">
        <v>116</v>
      </c>
      <c r="I102" s="10">
        <v>7</v>
      </c>
      <c r="J102"/>
      <c r="K102"/>
      <c r="L102"/>
      <c r="M102"/>
      <c r="N102"/>
      <c r="O102"/>
      <c r="P102"/>
      <c r="Q102"/>
    </row>
    <row r="103" spans="1:18" x14ac:dyDescent="0.3">
      <c r="A103">
        <v>97</v>
      </c>
      <c r="B103" s="17" t="s">
        <v>76</v>
      </c>
      <c r="C103" s="30" t="s">
        <v>116</v>
      </c>
      <c r="D103" s="10"/>
      <c r="E103"/>
      <c r="F103">
        <v>98</v>
      </c>
      <c r="G103" s="20"/>
      <c r="H103" s="10"/>
      <c r="I103" s="10"/>
      <c r="J103"/>
      <c r="K103"/>
      <c r="L103"/>
      <c r="M103"/>
      <c r="N103"/>
      <c r="O103"/>
      <c r="P103"/>
      <c r="Q103"/>
    </row>
    <row r="104" spans="1:18" ht="15" thickBot="1" x14ac:dyDescent="0.35">
      <c r="A104">
        <v>98</v>
      </c>
      <c r="B104" s="18"/>
      <c r="C104" s="10"/>
      <c r="E104"/>
      <c r="G104" s="49" t="s">
        <v>21</v>
      </c>
      <c r="J104"/>
      <c r="K104"/>
      <c r="L104"/>
      <c r="M104"/>
      <c r="N104"/>
      <c r="O104"/>
      <c r="P104"/>
      <c r="Q104"/>
    </row>
    <row r="105" spans="1:18" x14ac:dyDescent="0.3">
      <c r="E105"/>
      <c r="F105" s="43"/>
      <c r="G105" s="36"/>
      <c r="H105" s="35"/>
      <c r="I105" s="35"/>
      <c r="J105"/>
      <c r="K105"/>
      <c r="L105"/>
      <c r="M105"/>
      <c r="N105"/>
      <c r="O105"/>
      <c r="P105"/>
      <c r="Q105"/>
    </row>
    <row r="106" spans="1:18" x14ac:dyDescent="0.3">
      <c r="G106" s="48" t="s">
        <v>151</v>
      </c>
      <c r="H106" s="35"/>
      <c r="I106" s="10"/>
      <c r="N106"/>
      <c r="O106"/>
      <c r="P106"/>
      <c r="Q106"/>
    </row>
    <row r="107" spans="1:18" x14ac:dyDescent="0.3">
      <c r="F107" s="6"/>
      <c r="G107" s="36"/>
      <c r="H107" s="35"/>
      <c r="I107" s="35"/>
      <c r="N107"/>
      <c r="O107"/>
      <c r="P107"/>
      <c r="Q107"/>
    </row>
    <row r="108" spans="1:18" x14ac:dyDescent="0.3">
      <c r="G108" s="21" t="s">
        <v>113</v>
      </c>
      <c r="H108" s="35"/>
      <c r="I108" s="10"/>
      <c r="N108"/>
      <c r="O108"/>
      <c r="P108"/>
      <c r="Q108"/>
    </row>
    <row r="109" spans="1:18" x14ac:dyDescent="0.3">
      <c r="G109" s="20"/>
      <c r="H109" s="37"/>
      <c r="I109" s="10"/>
      <c r="N109"/>
      <c r="O109"/>
      <c r="P109"/>
      <c r="Q109"/>
    </row>
    <row r="110" spans="1:18" ht="15" thickBot="1" x14ac:dyDescent="0.35">
      <c r="F110" s="6"/>
      <c r="G110" s="51" t="s">
        <v>157</v>
      </c>
      <c r="H110" s="37"/>
      <c r="I110" s="35"/>
      <c r="N110"/>
      <c r="O110"/>
      <c r="P110"/>
      <c r="Q110"/>
    </row>
    <row r="111" spans="1:18" ht="15" thickBot="1" x14ac:dyDescent="0.35">
      <c r="E111" s="12"/>
      <c r="G111" s="31"/>
      <c r="H111" s="10"/>
      <c r="I111" s="12"/>
      <c r="R111" s="7"/>
    </row>
    <row r="112" spans="1:18" x14ac:dyDescent="0.3">
      <c r="F112" s="6"/>
      <c r="G112" s="60" t="s">
        <v>158</v>
      </c>
      <c r="H112" s="35"/>
      <c r="I112" s="35"/>
      <c r="R112" s="7"/>
    </row>
    <row r="113" spans="5:18" x14ac:dyDescent="0.3">
      <c r="G113" s="17"/>
      <c r="H113" s="37"/>
      <c r="I113" s="10"/>
      <c r="R113" s="7"/>
    </row>
    <row r="114" spans="5:18" x14ac:dyDescent="0.3">
      <c r="G114" s="17"/>
      <c r="H114" s="37"/>
      <c r="I114" s="10"/>
      <c r="R114" s="7"/>
    </row>
    <row r="115" spans="5:18" x14ac:dyDescent="0.3">
      <c r="F115" s="6"/>
      <c r="G115" s="60" t="s">
        <v>159</v>
      </c>
      <c r="H115" s="37"/>
      <c r="I115" s="35"/>
      <c r="R115" s="7"/>
    </row>
    <row r="116" spans="5:18" x14ac:dyDescent="0.3">
      <c r="F116" s="6"/>
      <c r="G116" s="55"/>
      <c r="H116" s="35"/>
      <c r="I116" s="35"/>
    </row>
    <row r="117" spans="5:18" ht="15" thickBot="1" x14ac:dyDescent="0.35">
      <c r="F117" s="6"/>
      <c r="G117" s="61" t="s">
        <v>169</v>
      </c>
      <c r="H117" s="35"/>
      <c r="I117" s="35"/>
      <c r="R117" s="7"/>
    </row>
    <row r="118" spans="5:18" x14ac:dyDescent="0.3">
      <c r="E118"/>
      <c r="F118" s="6"/>
      <c r="G118" s="36"/>
      <c r="H118" s="37"/>
      <c r="I118" s="35"/>
      <c r="J118"/>
      <c r="K118"/>
      <c r="L118"/>
      <c r="M118"/>
      <c r="R118" s="7"/>
    </row>
    <row r="119" spans="5:18" x14ac:dyDescent="0.3">
      <c r="G119" s="34"/>
      <c r="N119"/>
      <c r="O119"/>
      <c r="P119"/>
      <c r="Q119"/>
    </row>
    <row r="120" spans="5:18" x14ac:dyDescent="0.3">
      <c r="G120" s="34"/>
      <c r="N120"/>
      <c r="O120"/>
      <c r="P120"/>
      <c r="Q120"/>
    </row>
    <row r="121" spans="5:18" x14ac:dyDescent="0.3">
      <c r="G121" s="34"/>
      <c r="N121"/>
      <c r="O121"/>
      <c r="P121"/>
      <c r="Q121"/>
    </row>
    <row r="122" spans="5:18" x14ac:dyDescent="0.3">
      <c r="G122" s="34"/>
      <c r="N122"/>
      <c r="O122"/>
      <c r="P122"/>
      <c r="Q122"/>
    </row>
    <row r="123" spans="5:18" x14ac:dyDescent="0.3">
      <c r="G123" s="34"/>
    </row>
    <row r="124" spans="5:18" x14ac:dyDescent="0.3">
      <c r="G124" s="34"/>
    </row>
    <row r="125" spans="5:18" x14ac:dyDescent="0.3">
      <c r="G125" s="34"/>
    </row>
    <row r="126" spans="5:18" x14ac:dyDescent="0.3">
      <c r="G126" s="34"/>
    </row>
    <row r="127" spans="5:18" x14ac:dyDescent="0.3">
      <c r="G127" s="34"/>
    </row>
    <row r="128" spans="5:18" x14ac:dyDescent="0.3">
      <c r="G128" s="34"/>
    </row>
    <row r="129" spans="7:7" x14ac:dyDescent="0.3">
      <c r="G129" s="34"/>
    </row>
    <row r="130" spans="7:7" x14ac:dyDescent="0.3">
      <c r="G130" s="34"/>
    </row>
    <row r="131" spans="7:7" x14ac:dyDescent="0.3">
      <c r="G131" s="34"/>
    </row>
    <row r="132" spans="7:7" x14ac:dyDescent="0.3">
      <c r="G132" s="34"/>
    </row>
    <row r="133" spans="7:7" x14ac:dyDescent="0.3">
      <c r="G133" s="34"/>
    </row>
    <row r="134" spans="7:7" x14ac:dyDescent="0.3">
      <c r="G134" s="34"/>
    </row>
    <row r="135" spans="7:7" x14ac:dyDescent="0.3">
      <c r="G135" s="34"/>
    </row>
  </sheetData>
  <sortState ref="F1:I140">
    <sortCondition ref="F1:F140"/>
  </sortState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P85"/>
  <sheetViews>
    <sheetView topLeftCell="B1" zoomScale="80" zoomScaleNormal="80" workbookViewId="0">
      <selection activeCell="G36" sqref="G36"/>
    </sheetView>
  </sheetViews>
  <sheetFormatPr defaultColWidth="8.88671875" defaultRowHeight="14.4" x14ac:dyDescent="0.3"/>
  <cols>
    <col min="1" max="1" width="2.6640625" hidden="1" customWidth="1"/>
    <col min="2" max="2" width="8.6640625" customWidth="1"/>
    <col min="3" max="3" width="90.109375" customWidth="1"/>
    <col min="5" max="5" width="3" style="78" customWidth="1"/>
    <col min="6" max="6" width="13.5546875" bestFit="1" customWidth="1"/>
    <col min="7" max="12" width="12.6640625" customWidth="1"/>
    <col min="13" max="13" width="2.33203125" style="82" customWidth="1"/>
    <col min="21" max="21" width="9.5546875" customWidth="1"/>
    <col min="22" max="22" width="8.88671875" style="82"/>
  </cols>
  <sheetData>
    <row r="1" spans="1:68" ht="21" x14ac:dyDescent="0.4">
      <c r="B1" s="140" t="s">
        <v>218</v>
      </c>
      <c r="C1" s="94" t="s">
        <v>227</v>
      </c>
      <c r="D1" s="138" t="s">
        <v>219</v>
      </c>
      <c r="E1" s="95"/>
      <c r="F1" s="96"/>
      <c r="G1" s="96"/>
      <c r="H1" s="96"/>
      <c r="I1" s="96"/>
      <c r="J1" s="96"/>
      <c r="K1" s="96"/>
      <c r="L1" s="96"/>
      <c r="M1" s="96"/>
      <c r="N1" s="96"/>
      <c r="O1" s="82"/>
      <c r="P1" s="82"/>
      <c r="Q1" s="82"/>
      <c r="R1" s="82"/>
      <c r="S1" s="82"/>
      <c r="T1" s="82"/>
      <c r="U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2"/>
      <c r="AQ1" s="82"/>
      <c r="AR1" s="82"/>
      <c r="AS1" s="82"/>
      <c r="AT1" s="82"/>
      <c r="AU1" s="82"/>
      <c r="AV1" s="82"/>
      <c r="AW1" s="82"/>
      <c r="AX1" s="82"/>
      <c r="AY1" s="82"/>
      <c r="AZ1" s="82"/>
      <c r="BA1" s="82"/>
      <c r="BB1" s="82"/>
      <c r="BC1" s="82"/>
      <c r="BD1" s="82"/>
      <c r="BE1" s="82"/>
      <c r="BF1" s="82"/>
      <c r="BG1" s="82"/>
      <c r="BH1" s="82"/>
      <c r="BI1" s="82"/>
      <c r="BJ1" s="82"/>
      <c r="BK1" s="82"/>
      <c r="BL1" s="82"/>
      <c r="BM1" s="82"/>
      <c r="BN1" s="82"/>
      <c r="BO1" s="82"/>
    </row>
    <row r="2" spans="1:68" ht="21" x14ac:dyDescent="0.4">
      <c r="B2" s="140"/>
      <c r="C2" s="97" t="s">
        <v>228</v>
      </c>
      <c r="D2" s="138"/>
      <c r="E2" s="84"/>
      <c r="F2" s="91"/>
      <c r="G2" s="135" t="s">
        <v>209</v>
      </c>
      <c r="H2" s="135"/>
      <c r="I2" s="135"/>
      <c r="J2" s="135"/>
      <c r="K2" s="98"/>
      <c r="L2" s="96"/>
      <c r="M2" s="96"/>
      <c r="N2" s="96"/>
      <c r="O2" s="82"/>
      <c r="P2" s="82"/>
      <c r="Q2" s="82"/>
      <c r="R2" s="82"/>
      <c r="S2" s="82"/>
      <c r="T2" s="82"/>
      <c r="U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  <c r="AU2" s="82"/>
      <c r="AV2" s="82"/>
      <c r="AW2" s="82"/>
      <c r="AX2" s="82"/>
      <c r="AY2" s="82"/>
      <c r="AZ2" s="82"/>
      <c r="BA2" s="82"/>
      <c r="BB2" s="82"/>
      <c r="BC2" s="82"/>
      <c r="BD2" s="82"/>
      <c r="BE2" s="82"/>
      <c r="BF2" s="82"/>
      <c r="BG2" s="82"/>
      <c r="BH2" s="82"/>
      <c r="BI2" s="82"/>
      <c r="BJ2" s="82"/>
      <c r="BK2" s="82"/>
      <c r="BL2" s="82"/>
      <c r="BM2" s="82"/>
      <c r="BN2" s="82"/>
      <c r="BO2" s="82"/>
    </row>
    <row r="3" spans="1:68" x14ac:dyDescent="0.3">
      <c r="B3" s="140"/>
      <c r="C3" s="128" t="s">
        <v>215</v>
      </c>
      <c r="D3" s="139"/>
      <c r="E3" s="85"/>
      <c r="F3" s="88" t="s">
        <v>208</v>
      </c>
      <c r="G3" s="80" t="str">
        <f>C2</f>
        <v>L1</v>
      </c>
      <c r="H3" s="27" t="str">
        <f>Overblik!M2</f>
        <v>Landmand</v>
      </c>
      <c r="I3" s="81" t="str">
        <f>Overblik!N2</f>
        <v>Direktør</v>
      </c>
      <c r="J3" s="79" t="str">
        <f>Overblik!O2</f>
        <v>Innovator</v>
      </c>
      <c r="K3" s="98"/>
      <c r="L3" s="96"/>
      <c r="M3" s="96"/>
      <c r="N3" s="96"/>
      <c r="O3" s="82"/>
      <c r="P3" s="82"/>
      <c r="Q3" s="82"/>
      <c r="R3" s="82"/>
      <c r="S3" s="82"/>
      <c r="T3" s="82"/>
      <c r="U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R3" s="82"/>
      <c r="AS3" s="82"/>
      <c r="AT3" s="82"/>
      <c r="AU3" s="82"/>
      <c r="AV3" s="82"/>
      <c r="AW3" s="82"/>
      <c r="AX3" s="82"/>
      <c r="AY3" s="82"/>
      <c r="AZ3" s="82"/>
      <c r="BA3" s="82"/>
      <c r="BB3" s="82"/>
      <c r="BC3" s="82"/>
      <c r="BD3" s="82"/>
      <c r="BE3" s="82"/>
      <c r="BF3" s="82"/>
      <c r="BG3" s="82"/>
      <c r="BH3" s="82"/>
      <c r="BI3" s="82"/>
      <c r="BJ3" s="82"/>
      <c r="BK3" s="82"/>
      <c r="BL3" s="82"/>
      <c r="BM3" s="82"/>
      <c r="BN3" s="82"/>
      <c r="BO3" s="82"/>
    </row>
    <row r="4" spans="1:68" x14ac:dyDescent="0.3">
      <c r="A4" s="109">
        <v>1</v>
      </c>
      <c r="B4" s="136" t="s">
        <v>221</v>
      </c>
      <c r="C4" s="125" t="str">
        <f>spørgsmål!$I13</f>
        <v>Jeg er en autentisk leder, derkender mine værdier og  er en god rollemodel der kan gå forrest</v>
      </c>
      <c r="D4" s="118">
        <v>0</v>
      </c>
      <c r="E4" s="86" t="s">
        <v>102</v>
      </c>
      <c r="F4" s="89" t="str">
        <f>C1</f>
        <v>Landmand 1</v>
      </c>
      <c r="G4" s="92">
        <f t="shared" ref="G4:G10" si="0">D4</f>
        <v>0</v>
      </c>
      <c r="H4" s="92">
        <f>D11</f>
        <v>0</v>
      </c>
      <c r="I4" s="92">
        <f>D18</f>
        <v>0</v>
      </c>
      <c r="J4" s="92">
        <f>D25</f>
        <v>0</v>
      </c>
      <c r="K4" s="99">
        <f>SUM(G4:J4)/4</f>
        <v>0</v>
      </c>
      <c r="L4" s="96"/>
      <c r="M4" s="96"/>
      <c r="N4" s="96"/>
      <c r="O4" s="82"/>
      <c r="P4" s="82"/>
      <c r="Q4" s="82"/>
      <c r="R4" s="82"/>
      <c r="S4" s="82"/>
      <c r="T4" s="82"/>
      <c r="U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  <c r="AU4" s="82"/>
      <c r="AV4" s="82"/>
      <c r="AW4" s="82"/>
      <c r="AX4" s="82"/>
      <c r="AY4" s="82"/>
      <c r="AZ4" s="82"/>
      <c r="BA4" s="82"/>
      <c r="BB4" s="82"/>
      <c r="BC4" s="82"/>
      <c r="BD4" s="82"/>
      <c r="BE4" s="82"/>
      <c r="BF4" s="82"/>
      <c r="BG4" s="82"/>
      <c r="BH4" s="82"/>
      <c r="BI4" s="82"/>
      <c r="BJ4" s="82"/>
      <c r="BK4" s="82"/>
      <c r="BL4" s="82"/>
      <c r="BM4" s="82"/>
      <c r="BN4" s="82"/>
      <c r="BO4" s="82"/>
    </row>
    <row r="5" spans="1:68" x14ac:dyDescent="0.3">
      <c r="A5" s="109">
        <v>2</v>
      </c>
      <c r="B5" s="136"/>
      <c r="C5" s="126" t="str">
        <f>spørgsmål!$I14</f>
        <v xml:space="preserve">Jeg har gode relation til min medarbejder, og vi respektere hinanden hos os </v>
      </c>
      <c r="D5" s="119">
        <v>0</v>
      </c>
      <c r="E5" s="85" t="s">
        <v>18</v>
      </c>
      <c r="F5" s="90" t="s">
        <v>204</v>
      </c>
      <c r="G5" s="93">
        <f t="shared" si="0"/>
        <v>0</v>
      </c>
      <c r="H5" s="93">
        <f t="shared" ref="H5:H10" si="1">D12</f>
        <v>0</v>
      </c>
      <c r="I5" s="93">
        <f t="shared" ref="I5:I10" si="2">D19</f>
        <v>0</v>
      </c>
      <c r="J5" s="93">
        <f t="shared" ref="J5:J9" si="3">D26</f>
        <v>0</v>
      </c>
      <c r="K5" s="99">
        <f t="shared" ref="K5:K10" si="4">SUM(G5:J5)/4</f>
        <v>0</v>
      </c>
      <c r="L5" s="96"/>
      <c r="M5" s="96"/>
      <c r="N5" s="96"/>
      <c r="O5" s="82"/>
      <c r="P5" s="82"/>
      <c r="Q5" s="82"/>
      <c r="R5" s="82"/>
      <c r="S5" s="82"/>
      <c r="T5" s="82"/>
      <c r="U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  <c r="AO5" s="82"/>
      <c r="AP5" s="82"/>
      <c r="AQ5" s="82"/>
      <c r="AR5" s="82"/>
      <c r="AS5" s="82"/>
      <c r="AT5" s="82"/>
      <c r="AU5" s="82"/>
      <c r="AV5" s="82"/>
      <c r="AW5" s="82"/>
      <c r="AX5" s="82"/>
      <c r="AY5" s="82"/>
      <c r="AZ5" s="82"/>
      <c r="BA5" s="82"/>
      <c r="BB5" s="82"/>
      <c r="BC5" s="82"/>
      <c r="BD5" s="82"/>
      <c r="BE5" s="82"/>
      <c r="BF5" s="82"/>
      <c r="BG5" s="82"/>
      <c r="BH5" s="82"/>
      <c r="BI5" s="82"/>
      <c r="BJ5" s="82"/>
      <c r="BK5" s="82"/>
      <c r="BL5" s="82"/>
      <c r="BM5" s="82"/>
      <c r="BN5" s="82"/>
      <c r="BO5" s="82"/>
    </row>
    <row r="6" spans="1:68" x14ac:dyDescent="0.3">
      <c r="A6" s="109">
        <v>3</v>
      </c>
      <c r="B6" s="136"/>
      <c r="C6" s="126" t="str">
        <f>spørgsmål!$I15</f>
        <v>Jeg er en stærk netværker og god til at pleje mine intressenter</v>
      </c>
      <c r="D6" s="119">
        <v>0</v>
      </c>
      <c r="E6" s="86" t="s">
        <v>19</v>
      </c>
      <c r="F6" s="89" t="s">
        <v>6</v>
      </c>
      <c r="G6" s="93">
        <f t="shared" si="0"/>
        <v>0</v>
      </c>
      <c r="H6" s="93">
        <f t="shared" si="1"/>
        <v>0</v>
      </c>
      <c r="I6" s="93">
        <f t="shared" si="2"/>
        <v>0</v>
      </c>
      <c r="J6" s="93">
        <f t="shared" si="3"/>
        <v>0</v>
      </c>
      <c r="K6" s="99">
        <f t="shared" si="4"/>
        <v>0</v>
      </c>
      <c r="L6" s="96"/>
      <c r="M6" s="96"/>
      <c r="N6" s="96"/>
      <c r="O6" s="82"/>
      <c r="P6" s="82"/>
      <c r="Q6" s="82"/>
      <c r="R6" s="82"/>
      <c r="S6" s="82"/>
      <c r="T6" s="82"/>
      <c r="U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2"/>
      <c r="AZ6" s="82"/>
      <c r="BA6" s="82"/>
      <c r="BB6" s="82"/>
      <c r="BC6" s="82"/>
      <c r="BD6" s="82"/>
      <c r="BE6" s="82"/>
      <c r="BF6" s="82"/>
      <c r="BG6" s="82"/>
      <c r="BH6" s="82"/>
      <c r="BI6" s="82"/>
      <c r="BJ6" s="82"/>
      <c r="BK6" s="82"/>
      <c r="BL6" s="82"/>
      <c r="BM6" s="82"/>
      <c r="BN6" s="82"/>
      <c r="BO6" s="82"/>
    </row>
    <row r="7" spans="1:68" x14ac:dyDescent="0.3">
      <c r="A7" s="109">
        <v>4</v>
      </c>
      <c r="B7" s="136"/>
      <c r="C7" s="126" t="str">
        <f>spørgsmål!$I16</f>
        <v>Jeg er opmærksom på at jeg skal forklare arbejdsopgaver for mine medarbejder på deres præmisser (empatisk)</v>
      </c>
      <c r="D7" s="119">
        <v>0</v>
      </c>
      <c r="E7" s="86" t="s">
        <v>100</v>
      </c>
      <c r="F7" s="89" t="s">
        <v>205</v>
      </c>
      <c r="G7" s="93">
        <f t="shared" si="0"/>
        <v>0</v>
      </c>
      <c r="H7" s="93">
        <f t="shared" si="1"/>
        <v>0</v>
      </c>
      <c r="I7" s="93">
        <f t="shared" si="2"/>
        <v>0</v>
      </c>
      <c r="J7" s="93">
        <f t="shared" si="3"/>
        <v>0</v>
      </c>
      <c r="K7" s="99">
        <f t="shared" si="4"/>
        <v>0</v>
      </c>
      <c r="L7" s="96"/>
      <c r="M7" s="96"/>
      <c r="N7" s="96"/>
      <c r="O7" s="82"/>
      <c r="P7" s="82"/>
      <c r="Q7" s="82"/>
      <c r="R7" s="82"/>
      <c r="S7" s="82"/>
      <c r="T7" s="82"/>
      <c r="U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  <c r="AO7" s="82"/>
      <c r="AP7" s="82"/>
      <c r="AQ7" s="82"/>
      <c r="AR7" s="82"/>
      <c r="AS7" s="82"/>
      <c r="AT7" s="82"/>
      <c r="AU7" s="82"/>
      <c r="AV7" s="82"/>
      <c r="AW7" s="82"/>
      <c r="AX7" s="82"/>
      <c r="AY7" s="82"/>
      <c r="AZ7" s="82"/>
      <c r="BA7" s="82"/>
      <c r="BB7" s="82"/>
      <c r="BC7" s="82"/>
      <c r="BD7" s="82"/>
      <c r="BE7" s="82"/>
      <c r="BF7" s="82"/>
      <c r="BG7" s="82"/>
      <c r="BH7" s="82"/>
      <c r="BI7" s="82"/>
      <c r="BJ7" s="82"/>
      <c r="BK7" s="82"/>
      <c r="BL7" s="82"/>
      <c r="BM7" s="82"/>
      <c r="BN7" s="82"/>
      <c r="BO7" s="82"/>
    </row>
    <row r="8" spans="1:68" x14ac:dyDescent="0.3">
      <c r="A8" s="109">
        <v>5</v>
      </c>
      <c r="B8" s="136"/>
      <c r="C8" s="126" t="str">
        <f>spørgsmål!$I17</f>
        <v xml:space="preserve">Jeg kan godt lide at lave planer for ændringer og se dem ført ud i livet  </v>
      </c>
      <c r="D8" s="119">
        <v>0</v>
      </c>
      <c r="E8" s="86" t="s">
        <v>105</v>
      </c>
      <c r="F8" s="89" t="s">
        <v>2</v>
      </c>
      <c r="G8" s="93">
        <f t="shared" si="0"/>
        <v>0</v>
      </c>
      <c r="H8" s="93">
        <f t="shared" si="1"/>
        <v>0</v>
      </c>
      <c r="I8" s="93">
        <f t="shared" si="2"/>
        <v>0</v>
      </c>
      <c r="J8" s="93">
        <f t="shared" si="3"/>
        <v>0</v>
      </c>
      <c r="K8" s="99">
        <f t="shared" si="4"/>
        <v>0</v>
      </c>
      <c r="L8" s="96"/>
      <c r="M8" s="96"/>
      <c r="N8" s="96"/>
      <c r="O8" s="82"/>
      <c r="P8" s="82"/>
      <c r="Q8" s="82"/>
      <c r="R8" s="82"/>
      <c r="S8" s="82"/>
      <c r="T8" s="82"/>
      <c r="U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  <c r="AO8" s="82"/>
      <c r="AP8" s="82"/>
      <c r="AQ8" s="82"/>
      <c r="AR8" s="82"/>
      <c r="AS8" s="82"/>
      <c r="AT8" s="82"/>
      <c r="AU8" s="82"/>
      <c r="AV8" s="82"/>
      <c r="AW8" s="82"/>
      <c r="AX8" s="82"/>
      <c r="AY8" s="82"/>
      <c r="AZ8" s="82"/>
      <c r="BA8" s="82"/>
      <c r="BB8" s="82"/>
      <c r="BC8" s="82"/>
      <c r="BD8" s="82"/>
      <c r="BE8" s="82"/>
      <c r="BF8" s="82"/>
      <c r="BG8" s="82"/>
      <c r="BH8" s="82"/>
      <c r="BI8" s="82"/>
      <c r="BJ8" s="82"/>
      <c r="BK8" s="82"/>
      <c r="BL8" s="82"/>
      <c r="BM8" s="82"/>
      <c r="BN8" s="82"/>
      <c r="BO8" s="82"/>
    </row>
    <row r="9" spans="1:68" x14ac:dyDescent="0.3">
      <c r="A9" s="110">
        <v>6</v>
      </c>
      <c r="B9" s="136"/>
      <c r="C9" s="126" t="str">
        <f>spørgsmål!$I18</f>
        <v>Jeg dygtiggøre mig for at udvikle mig og blive en bedre leder</v>
      </c>
      <c r="D9" s="119">
        <v>0</v>
      </c>
      <c r="E9" s="86" t="s">
        <v>101</v>
      </c>
      <c r="F9" s="89" t="s">
        <v>20</v>
      </c>
      <c r="G9" s="93">
        <f t="shared" si="0"/>
        <v>0</v>
      </c>
      <c r="H9" s="93">
        <f t="shared" si="1"/>
        <v>0</v>
      </c>
      <c r="I9" s="93">
        <f t="shared" si="2"/>
        <v>0</v>
      </c>
      <c r="J9" s="93">
        <f t="shared" si="3"/>
        <v>0</v>
      </c>
      <c r="K9" s="99">
        <f t="shared" si="4"/>
        <v>0</v>
      </c>
      <c r="L9" s="96"/>
      <c r="M9" s="96"/>
      <c r="N9" s="96"/>
      <c r="O9" s="82"/>
      <c r="P9" s="82"/>
      <c r="Q9" s="82"/>
      <c r="R9" s="82"/>
      <c r="S9" s="82"/>
      <c r="T9" s="82"/>
      <c r="U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82"/>
    </row>
    <row r="10" spans="1:68" x14ac:dyDescent="0.3">
      <c r="A10" s="111">
        <v>7</v>
      </c>
      <c r="B10" s="137"/>
      <c r="C10" s="127" t="str">
        <f>spørgsmål!$I19</f>
        <v>Jeg er god til at tænk langsigtetplaner og forudse såvel udfordringer som muligheder</v>
      </c>
      <c r="D10" s="120">
        <v>0</v>
      </c>
      <c r="E10" s="84" t="s">
        <v>104</v>
      </c>
      <c r="F10" s="87" t="s">
        <v>24</v>
      </c>
      <c r="G10" s="93">
        <f t="shared" si="0"/>
        <v>0</v>
      </c>
      <c r="H10" s="124">
        <f t="shared" si="1"/>
        <v>0</v>
      </c>
      <c r="I10" s="124">
        <f t="shared" si="2"/>
        <v>0</v>
      </c>
      <c r="J10" s="124">
        <f>D31</f>
        <v>0</v>
      </c>
      <c r="K10" s="99">
        <f t="shared" si="4"/>
        <v>0</v>
      </c>
      <c r="L10" s="96"/>
      <c r="M10" s="96"/>
      <c r="N10" s="96"/>
      <c r="O10" s="82"/>
      <c r="P10" s="82"/>
      <c r="Q10" s="82"/>
      <c r="R10" s="82"/>
      <c r="S10" s="82"/>
      <c r="T10" s="82"/>
      <c r="U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</row>
    <row r="11" spans="1:68" x14ac:dyDescent="0.3">
      <c r="A11" s="112">
        <v>1</v>
      </c>
      <c r="B11" s="143" t="s">
        <v>222</v>
      </c>
      <c r="C11" s="125" t="str">
        <f>spørgsmål!$I21</f>
        <v>Jeg sætter en ære i at have kontrol og styr på produktion</v>
      </c>
      <c r="D11" s="118">
        <v>0</v>
      </c>
      <c r="E11" s="95"/>
      <c r="F11" s="104" t="s">
        <v>211</v>
      </c>
      <c r="G11" s="122">
        <f>SUM(G4:G10)/7</f>
        <v>0</v>
      </c>
      <c r="H11" s="122">
        <f t="shared" ref="H11:J11" si="5">SUM(H4:H10)/7</f>
        <v>0</v>
      </c>
      <c r="I11" s="122">
        <f t="shared" si="5"/>
        <v>0</v>
      </c>
      <c r="J11" s="122">
        <f t="shared" si="5"/>
        <v>0</v>
      </c>
      <c r="K11" s="123">
        <f>SUM(G4:J10)/(4*7)</f>
        <v>0</v>
      </c>
      <c r="L11" s="96"/>
      <c r="M11" s="96"/>
      <c r="N11" s="96"/>
      <c r="O11" s="82"/>
      <c r="P11" s="82"/>
      <c r="Q11" s="82"/>
      <c r="R11" s="82"/>
      <c r="S11" s="82"/>
      <c r="T11" s="82"/>
      <c r="U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</row>
    <row r="12" spans="1:68" x14ac:dyDescent="0.3">
      <c r="A12" s="113">
        <v>2</v>
      </c>
      <c r="B12" s="144"/>
      <c r="C12" s="126" t="str">
        <f>spørgsmål!$I22</f>
        <v>Mine medarbejderne løser rutineopgaverne i produktion til 12</v>
      </c>
      <c r="D12" s="119">
        <v>0</v>
      </c>
      <c r="E12" s="95"/>
      <c r="F12" s="105"/>
      <c r="G12" s="106"/>
      <c r="H12" s="106"/>
      <c r="I12" s="106"/>
      <c r="J12" s="106"/>
      <c r="K12" s="107"/>
      <c r="L12" s="102"/>
      <c r="M12" s="96"/>
      <c r="N12" s="96"/>
      <c r="O12" s="82"/>
      <c r="P12" s="82"/>
      <c r="Q12" s="82"/>
      <c r="R12" s="82"/>
      <c r="S12" s="82"/>
      <c r="T12" s="82"/>
      <c r="U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</row>
    <row r="13" spans="1:68" s="6" customFormat="1" x14ac:dyDescent="0.3">
      <c r="A13" s="113">
        <v>3</v>
      </c>
      <c r="B13" s="144"/>
      <c r="C13" s="126" t="str">
        <f>spørgsmål!$I23</f>
        <v>Jeg har et stærkt fagligt netværk med kollegaer</v>
      </c>
      <c r="D13" s="119">
        <v>0</v>
      </c>
      <c r="E13" s="95"/>
      <c r="F13" s="108" t="str">
        <f>F4</f>
        <v>Landmand 1</v>
      </c>
      <c r="G13" s="108" t="str">
        <f>F5</f>
        <v>Leder</v>
      </c>
      <c r="H13" s="108" t="str">
        <f>F6</f>
        <v>Netværk</v>
      </c>
      <c r="I13" s="108" t="str">
        <f>F7</f>
        <v>Produktion</v>
      </c>
      <c r="J13" s="108" t="str">
        <f>F8</f>
        <v>Fornyelse</v>
      </c>
      <c r="K13" s="108" t="str">
        <f>F9</f>
        <v>Virksomheden</v>
      </c>
      <c r="L13" s="108" t="str">
        <f>F10</f>
        <v>Fremtiden</v>
      </c>
      <c r="M13" s="102"/>
      <c r="N13" s="96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</row>
    <row r="14" spans="1:68" ht="15" thickBot="1" x14ac:dyDescent="0.35">
      <c r="A14" s="113">
        <v>4</v>
      </c>
      <c r="B14" s="144"/>
      <c r="C14" s="126" t="str">
        <f>spørgsmål!$I24</f>
        <v>Vi har styr på produktion, og ved hvad der skal ske når der sker noget uventet i mark elle stald</v>
      </c>
      <c r="D14" s="119">
        <v>0</v>
      </c>
      <c r="E14" s="95"/>
      <c r="F14" s="121">
        <f>K4</f>
        <v>0</v>
      </c>
      <c r="G14" s="121">
        <f>K5</f>
        <v>0</v>
      </c>
      <c r="H14" s="121">
        <f>K6</f>
        <v>0</v>
      </c>
      <c r="I14" s="121">
        <f>K7</f>
        <v>0</v>
      </c>
      <c r="J14" s="121">
        <f>K8</f>
        <v>0</v>
      </c>
      <c r="K14" s="121">
        <f>K9</f>
        <v>0</v>
      </c>
      <c r="L14" s="121">
        <f>K10</f>
        <v>0</v>
      </c>
      <c r="M14" s="103"/>
      <c r="N14" s="96"/>
      <c r="O14" s="82"/>
      <c r="P14" s="82"/>
      <c r="Q14" s="82"/>
      <c r="R14" s="82"/>
      <c r="S14" s="82"/>
      <c r="T14" s="82"/>
      <c r="U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</row>
    <row r="15" spans="1:68" ht="15" thickTop="1" x14ac:dyDescent="0.3">
      <c r="A15" s="113">
        <v>5</v>
      </c>
      <c r="B15" s="144"/>
      <c r="C15" s="126" t="str">
        <f>spørgsmål!$I25</f>
        <v>Jeg er konstant opmærksom på at tilrettelægge tingene bedre og lave kvalitetsprodukter</v>
      </c>
      <c r="D15" s="119">
        <v>0</v>
      </c>
      <c r="E15" s="95"/>
      <c r="F15" s="96"/>
      <c r="G15" s="96"/>
      <c r="H15" s="96"/>
      <c r="I15" s="96"/>
      <c r="J15" s="96"/>
      <c r="K15" s="96"/>
      <c r="L15" s="96"/>
      <c r="M15" s="102"/>
      <c r="N15" s="96"/>
      <c r="O15" s="82"/>
      <c r="P15" s="82"/>
      <c r="Q15" s="82"/>
      <c r="R15" s="82"/>
      <c r="S15" s="82"/>
      <c r="T15" s="82"/>
      <c r="U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</row>
    <row r="16" spans="1:68" x14ac:dyDescent="0.3">
      <c r="A16" s="114">
        <v>6</v>
      </c>
      <c r="B16" s="144"/>
      <c r="C16" s="126" t="str">
        <f>spørgsmål!$I26</f>
        <v>Jeg har helt styr på køb og salg - og får altid købt til den rigtig pris og får høj pris på mine produkter</v>
      </c>
      <c r="D16" s="119">
        <v>0</v>
      </c>
      <c r="E16" s="95"/>
      <c r="F16" s="96"/>
      <c r="G16" s="96"/>
      <c r="H16" s="96"/>
      <c r="I16" s="96"/>
      <c r="J16" s="96"/>
      <c r="K16" s="96"/>
      <c r="L16" s="96"/>
      <c r="M16" s="96"/>
      <c r="N16" s="96"/>
      <c r="O16" s="82"/>
      <c r="P16" s="82"/>
      <c r="Q16" s="82"/>
      <c r="R16" s="82"/>
      <c r="S16" s="82"/>
      <c r="T16" s="82"/>
      <c r="U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</row>
    <row r="17" spans="1:68" x14ac:dyDescent="0.3">
      <c r="A17" s="115">
        <v>7</v>
      </c>
      <c r="B17" s="145"/>
      <c r="C17" s="127" t="str">
        <f>spørgsmål!$I27</f>
        <v>Jeg er altid åben for nye ideer til at løse arbejdsopgaverne bedre (teknologi/nye processer) eller lave nye produker</v>
      </c>
      <c r="D17" s="120">
        <v>0</v>
      </c>
      <c r="E17" s="95"/>
      <c r="F17" s="96"/>
      <c r="G17" s="96"/>
      <c r="H17" s="96"/>
      <c r="I17" s="96"/>
      <c r="J17" s="96"/>
      <c r="K17" s="96"/>
      <c r="L17" s="96"/>
      <c r="M17" s="96"/>
      <c r="N17" s="96"/>
      <c r="O17" s="82"/>
      <c r="P17" s="82"/>
      <c r="Q17" s="82"/>
      <c r="R17" s="82"/>
      <c r="S17" s="82"/>
      <c r="T17" s="82"/>
      <c r="U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</row>
    <row r="18" spans="1:68" x14ac:dyDescent="0.3">
      <c r="A18" s="113">
        <v>1</v>
      </c>
      <c r="B18" s="146" t="s">
        <v>223</v>
      </c>
      <c r="C18" s="125" t="str">
        <f>spørgsmål!$I29</f>
        <v>Jeg kan lide at nå mine økonomiske mål og "konkurrere" og måle mig med andre</v>
      </c>
      <c r="D18" s="118">
        <v>0</v>
      </c>
      <c r="E18" s="95"/>
      <c r="F18" s="96"/>
      <c r="G18" s="96"/>
      <c r="H18" s="96"/>
      <c r="I18" s="96"/>
      <c r="J18" s="96"/>
      <c r="K18" s="96"/>
      <c r="L18" s="96"/>
      <c r="M18" s="96"/>
      <c r="N18" s="96"/>
      <c r="O18" s="82"/>
      <c r="P18" s="82"/>
      <c r="Q18" s="82"/>
      <c r="R18" s="82"/>
      <c r="S18" s="82"/>
      <c r="T18" s="82"/>
      <c r="U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</row>
    <row r="19" spans="1:68" x14ac:dyDescent="0.3">
      <c r="A19" s="113">
        <v>2</v>
      </c>
      <c r="B19" s="146"/>
      <c r="C19" s="126" t="str">
        <f>spørgsmål!$I30</f>
        <v>Jeg har medarbejderne med de rette kompetencer og som kan det ansvar som er nødvendigt</v>
      </c>
      <c r="D19" s="119">
        <v>0</v>
      </c>
      <c r="E19" s="95"/>
      <c r="F19" s="96"/>
      <c r="G19" s="96"/>
      <c r="H19" s="96"/>
      <c r="I19" s="96"/>
      <c r="J19" s="96"/>
      <c r="K19" s="96"/>
      <c r="L19" s="96"/>
      <c r="M19" s="96"/>
      <c r="N19" s="96"/>
      <c r="O19" s="82"/>
      <c r="P19" s="82"/>
      <c r="Q19" s="82"/>
      <c r="R19" s="82"/>
      <c r="S19" s="82"/>
      <c r="T19" s="82"/>
      <c r="U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</row>
    <row r="20" spans="1:68" x14ac:dyDescent="0.3">
      <c r="A20" s="113">
        <v>3</v>
      </c>
      <c r="B20" s="146"/>
      <c r="C20" s="126" t="str">
        <f>spørgsmål!$I31</f>
        <v>Jeg har et stærkt netværk - også med folk uden for landbruget</v>
      </c>
      <c r="D20" s="119">
        <v>0</v>
      </c>
      <c r="E20" s="95"/>
      <c r="F20" s="96"/>
      <c r="G20" s="96"/>
      <c r="H20" s="96"/>
      <c r="I20" s="96"/>
      <c r="J20" s="96"/>
      <c r="K20" s="96"/>
      <c r="L20" s="96"/>
      <c r="M20" s="96"/>
      <c r="N20" s="96"/>
      <c r="O20" s="82"/>
      <c r="P20" s="82"/>
      <c r="Q20" s="82"/>
      <c r="R20" s="82"/>
      <c r="S20" s="82"/>
      <c r="T20" s="82"/>
      <c r="U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</row>
    <row r="21" spans="1:68" x14ac:dyDescent="0.3">
      <c r="A21" s="113">
        <v>4</v>
      </c>
      <c r="B21" s="146"/>
      <c r="C21" s="126" t="str">
        <f>spørgsmål!$I32</f>
        <v xml:space="preserve">Vi har mål som medarbejderne skal nå i produktionen og vi fejre når målet er nået </v>
      </c>
      <c r="D21" s="119">
        <v>0</v>
      </c>
      <c r="E21" s="95"/>
      <c r="F21" s="96"/>
      <c r="G21" s="96"/>
      <c r="H21" s="96"/>
      <c r="I21" s="96"/>
      <c r="J21" s="96"/>
      <c r="K21" s="96"/>
      <c r="L21" s="96"/>
      <c r="M21" s="96"/>
      <c r="N21" s="96"/>
      <c r="O21" s="82"/>
      <c r="P21" s="82"/>
      <c r="Q21" s="82"/>
      <c r="R21" s="82"/>
      <c r="S21" s="82"/>
      <c r="T21" s="82"/>
      <c r="U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</row>
    <row r="22" spans="1:68" x14ac:dyDescent="0.3">
      <c r="A22" s="113">
        <v>5</v>
      </c>
      <c r="B22" s="146"/>
      <c r="C22" s="126" t="str">
        <f>spørgsmål!$I33</f>
        <v>Jeg ser gerne at medarbejderne forslår forbederinger og støtter dem i at føre dem ud i livet</v>
      </c>
      <c r="D22" s="119">
        <v>0</v>
      </c>
      <c r="E22" s="95"/>
      <c r="F22" s="96"/>
      <c r="G22" s="96"/>
      <c r="H22" s="96"/>
      <c r="I22" s="96"/>
      <c r="J22" s="96"/>
      <c r="K22" s="96"/>
      <c r="L22" s="96"/>
      <c r="M22" s="96"/>
      <c r="N22" s="96"/>
      <c r="O22" s="82"/>
      <c r="P22" s="82"/>
      <c r="Q22" s="82"/>
      <c r="R22" s="82"/>
      <c r="S22" s="82"/>
      <c r="T22" s="82"/>
      <c r="U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</row>
    <row r="23" spans="1:68" x14ac:dyDescent="0.3">
      <c r="A23" s="116">
        <v>6</v>
      </c>
      <c r="B23" s="146"/>
      <c r="C23" s="126" t="str">
        <f>spørgsmål!$I34</f>
        <v>Jeg har konstante overblik over økonomien i virksomheden og er altid parat til at gribe ind</v>
      </c>
      <c r="D23" s="119">
        <v>0</v>
      </c>
      <c r="E23" s="95"/>
      <c r="F23" s="96"/>
      <c r="G23" s="96"/>
      <c r="H23" s="96"/>
      <c r="I23" s="96"/>
      <c r="J23" s="96"/>
      <c r="K23" s="96"/>
      <c r="L23" s="96"/>
      <c r="M23" s="96"/>
      <c r="N23" s="96"/>
      <c r="O23" s="82"/>
      <c r="P23" s="82"/>
      <c r="Q23" s="82"/>
      <c r="R23" s="82"/>
      <c r="S23" s="82"/>
      <c r="T23" s="82"/>
      <c r="U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</row>
    <row r="24" spans="1:68" x14ac:dyDescent="0.3">
      <c r="A24" s="117">
        <v>7</v>
      </c>
      <c r="B24" s="146"/>
      <c r="C24" s="127" t="str">
        <f>spørgsmål!$I35</f>
        <v>Min strategi for virksomheden er altid nærværende - også når det drejer sig om muligheder der pludselig dukker op</v>
      </c>
      <c r="D24" s="120">
        <v>0</v>
      </c>
      <c r="E24" s="95"/>
      <c r="F24" s="96"/>
      <c r="G24" s="96"/>
      <c r="H24" s="96"/>
      <c r="I24" s="96"/>
      <c r="J24" s="96"/>
      <c r="K24" s="96"/>
      <c r="L24" s="96"/>
      <c r="M24" s="96"/>
      <c r="N24" s="96"/>
      <c r="O24" s="82"/>
      <c r="P24" s="82"/>
      <c r="Q24" s="82"/>
      <c r="R24" s="82"/>
      <c r="S24" s="82"/>
      <c r="T24" s="82"/>
      <c r="U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</row>
    <row r="25" spans="1:68" x14ac:dyDescent="0.3">
      <c r="A25" s="113">
        <v>1</v>
      </c>
      <c r="B25" s="141" t="s">
        <v>224</v>
      </c>
      <c r="C25" s="101" t="str">
        <f>spørgsmål!$I37</f>
        <v>Jeg kan lide at udfordre mig selv og se en idé vokse sig stor</v>
      </c>
      <c r="D25" s="118">
        <v>0</v>
      </c>
      <c r="E25" s="95"/>
      <c r="F25" s="96"/>
      <c r="G25" s="96"/>
      <c r="H25" s="96"/>
      <c r="I25" s="96"/>
      <c r="J25" s="96"/>
      <c r="K25" s="96"/>
      <c r="L25" s="96"/>
      <c r="M25" s="96"/>
      <c r="N25" s="96"/>
      <c r="O25" s="82"/>
      <c r="P25" s="82"/>
      <c r="Q25" s="82"/>
      <c r="R25" s="82"/>
      <c r="S25" s="82"/>
      <c r="T25" s="82"/>
      <c r="U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</row>
    <row r="26" spans="1:68" x14ac:dyDescent="0.3">
      <c r="A26" s="113">
        <v>2</v>
      </c>
      <c r="B26" s="142"/>
      <c r="C26" s="101" t="str">
        <f>spørgsmål!$I38</f>
        <v>Jeg udfordrer og lader mig gerne udforde af mine medarbejder med nye ideer til processer og produktet</v>
      </c>
      <c r="D26" s="119">
        <v>0</v>
      </c>
      <c r="E26" s="95"/>
      <c r="F26" s="96"/>
      <c r="G26" s="96"/>
      <c r="H26" s="96"/>
      <c r="I26" s="96"/>
      <c r="J26" s="96"/>
      <c r="K26" s="96"/>
      <c r="L26" s="96"/>
      <c r="M26" s="96"/>
      <c r="N26" s="96"/>
      <c r="O26" s="82"/>
      <c r="P26" s="82"/>
      <c r="Q26" s="82"/>
      <c r="R26" s="82"/>
      <c r="S26" s="82"/>
      <c r="T26" s="82"/>
      <c r="U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</row>
    <row r="27" spans="1:68" x14ac:dyDescent="0.3">
      <c r="A27" s="113">
        <v>3</v>
      </c>
      <c r="B27" s="142"/>
      <c r="C27" s="101" t="str">
        <f>spørgsmål!$I39</f>
        <v>Jeg opsøger netværk som giver mig inspration til at skabe forretningsudvikling</v>
      </c>
      <c r="D27" s="119">
        <v>0</v>
      </c>
      <c r="E27" s="95"/>
      <c r="F27" s="96"/>
      <c r="G27" s="96"/>
      <c r="H27" s="96"/>
      <c r="I27" s="96"/>
      <c r="J27" s="96"/>
      <c r="K27" s="96"/>
      <c r="L27" s="96"/>
      <c r="M27" s="96"/>
      <c r="N27" s="96"/>
      <c r="O27" s="82"/>
      <c r="P27" s="82"/>
      <c r="Q27" s="82"/>
      <c r="R27" s="82"/>
      <c r="S27" s="82"/>
      <c r="T27" s="82"/>
      <c r="U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</row>
    <row r="28" spans="1:68" x14ac:dyDescent="0.3">
      <c r="A28" s="113">
        <v>4</v>
      </c>
      <c r="B28" s="142"/>
      <c r="C28" s="101" t="str">
        <f>spørgsmål!$I40</f>
        <v>Jeg forventer af mine produktionsrådgiver at de kommer med ny ideer til hvad vi kan gøre anderledes</v>
      </c>
      <c r="D28" s="119">
        <v>0</v>
      </c>
      <c r="E28" s="95"/>
      <c r="F28" s="96"/>
      <c r="G28" s="96"/>
      <c r="H28" s="96"/>
      <c r="I28" s="96"/>
      <c r="J28" s="96"/>
      <c r="K28" s="96"/>
      <c r="L28" s="96"/>
      <c r="M28" s="96"/>
      <c r="N28" s="96"/>
      <c r="O28" s="82"/>
      <c r="P28" s="82"/>
      <c r="Q28" s="82"/>
      <c r="R28" s="82"/>
      <c r="S28" s="82"/>
      <c r="T28" s="82"/>
      <c r="U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</row>
    <row r="29" spans="1:68" x14ac:dyDescent="0.3">
      <c r="A29" s="113">
        <v>5</v>
      </c>
      <c r="B29" s="142"/>
      <c r="C29" s="101" t="str">
        <f>spørgsmål!$I41</f>
        <v>Jeg opsøger ny viden om hvad der er nyt i produktionen og hvad trenden er fremover for landbrugsprodukter</v>
      </c>
      <c r="D29" s="119">
        <v>0</v>
      </c>
      <c r="E29" s="95"/>
      <c r="F29" s="96"/>
      <c r="G29" s="96"/>
      <c r="H29" s="96"/>
      <c r="I29" s="96"/>
      <c r="J29" s="96"/>
      <c r="K29" s="96"/>
      <c r="L29" s="96"/>
      <c r="M29" s="96"/>
      <c r="N29" s="96"/>
      <c r="O29" s="82"/>
      <c r="P29" s="82"/>
      <c r="Q29" s="82"/>
      <c r="R29" s="82"/>
      <c r="S29" s="82"/>
      <c r="T29" s="82"/>
      <c r="U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</row>
    <row r="30" spans="1:68" x14ac:dyDescent="0.3">
      <c r="A30" s="116">
        <v>6</v>
      </c>
      <c r="B30" s="142"/>
      <c r="C30" s="101" t="str">
        <f>spørgsmål!$I42</f>
        <v>Jeg bruger gerne flere rådgiver (økonomi, ledelse og strategi) for at få så meget inspiration som muligt</v>
      </c>
      <c r="D30" s="119">
        <v>0</v>
      </c>
      <c r="E30" s="95"/>
      <c r="F30" s="96"/>
      <c r="G30" s="96"/>
      <c r="H30" s="96"/>
      <c r="I30" s="96"/>
      <c r="J30" s="96"/>
      <c r="K30" s="96"/>
      <c r="L30" s="96"/>
      <c r="M30" s="96"/>
      <c r="N30" s="96"/>
      <c r="O30" s="82"/>
      <c r="P30" s="82"/>
      <c r="Q30" s="82"/>
      <c r="R30" s="82"/>
      <c r="S30" s="82"/>
      <c r="T30" s="82"/>
      <c r="U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</row>
    <row r="31" spans="1:68" x14ac:dyDescent="0.3">
      <c r="A31" s="117">
        <v>7</v>
      </c>
      <c r="B31" s="142"/>
      <c r="C31" s="101" t="str">
        <f>spørgsmål!$I43</f>
        <v>Jeg har en forretningsplan for et nyt produkt eller proces</v>
      </c>
      <c r="D31" s="120">
        <v>0</v>
      </c>
      <c r="E31" s="95"/>
      <c r="F31" s="82"/>
      <c r="G31" s="82"/>
      <c r="H31" s="82"/>
      <c r="I31" s="82"/>
      <c r="J31" s="82"/>
      <c r="K31" s="82"/>
      <c r="L31" s="82"/>
      <c r="M31" s="96"/>
      <c r="N31" s="96"/>
      <c r="O31" s="82"/>
      <c r="P31" s="82"/>
      <c r="Q31" s="82"/>
      <c r="R31" s="82"/>
      <c r="S31" s="82"/>
      <c r="T31" s="82"/>
      <c r="U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</row>
    <row r="32" spans="1:68" s="82" customFormat="1" x14ac:dyDescent="0.3">
      <c r="C32" s="100"/>
      <c r="E32" s="83"/>
    </row>
    <row r="33" spans="5:5" s="82" customFormat="1" x14ac:dyDescent="0.3">
      <c r="E33" s="83"/>
    </row>
    <row r="34" spans="5:5" s="82" customFormat="1" x14ac:dyDescent="0.3">
      <c r="E34" s="83"/>
    </row>
    <row r="35" spans="5:5" s="82" customFormat="1" x14ac:dyDescent="0.3">
      <c r="E35" s="83"/>
    </row>
    <row r="36" spans="5:5" s="82" customFormat="1" x14ac:dyDescent="0.3">
      <c r="E36" s="83"/>
    </row>
    <row r="37" spans="5:5" s="82" customFormat="1" x14ac:dyDescent="0.3">
      <c r="E37" s="83"/>
    </row>
    <row r="38" spans="5:5" s="82" customFormat="1" x14ac:dyDescent="0.3">
      <c r="E38" s="83"/>
    </row>
    <row r="39" spans="5:5" s="82" customFormat="1" x14ac:dyDescent="0.3">
      <c r="E39" s="83"/>
    </row>
    <row r="40" spans="5:5" s="82" customFormat="1" x14ac:dyDescent="0.3">
      <c r="E40" s="83"/>
    </row>
    <row r="41" spans="5:5" s="82" customFormat="1" x14ac:dyDescent="0.3">
      <c r="E41" s="83"/>
    </row>
    <row r="42" spans="5:5" s="82" customFormat="1" x14ac:dyDescent="0.3">
      <c r="E42" s="83"/>
    </row>
    <row r="43" spans="5:5" s="82" customFormat="1" x14ac:dyDescent="0.3">
      <c r="E43" s="83"/>
    </row>
    <row r="44" spans="5:5" s="82" customFormat="1" x14ac:dyDescent="0.3">
      <c r="E44" s="83"/>
    </row>
    <row r="45" spans="5:5" s="82" customFormat="1" x14ac:dyDescent="0.3">
      <c r="E45" s="83"/>
    </row>
    <row r="46" spans="5:5" s="82" customFormat="1" x14ac:dyDescent="0.3">
      <c r="E46" s="83"/>
    </row>
    <row r="47" spans="5:5" s="82" customFormat="1" x14ac:dyDescent="0.3">
      <c r="E47" s="83"/>
    </row>
    <row r="48" spans="5:5" s="82" customFormat="1" x14ac:dyDescent="0.3">
      <c r="E48" s="83"/>
    </row>
    <row r="49" spans="5:5" s="82" customFormat="1" x14ac:dyDescent="0.3">
      <c r="E49" s="83"/>
    </row>
    <row r="50" spans="5:5" s="82" customFormat="1" x14ac:dyDescent="0.3">
      <c r="E50" s="83"/>
    </row>
    <row r="51" spans="5:5" s="82" customFormat="1" x14ac:dyDescent="0.3">
      <c r="E51" s="83"/>
    </row>
    <row r="52" spans="5:5" s="82" customFormat="1" x14ac:dyDescent="0.3">
      <c r="E52" s="83"/>
    </row>
    <row r="53" spans="5:5" s="82" customFormat="1" x14ac:dyDescent="0.3">
      <c r="E53" s="83"/>
    </row>
    <row r="54" spans="5:5" s="82" customFormat="1" x14ac:dyDescent="0.3">
      <c r="E54" s="83"/>
    </row>
    <row r="55" spans="5:5" s="82" customFormat="1" x14ac:dyDescent="0.3">
      <c r="E55" s="83"/>
    </row>
    <row r="56" spans="5:5" s="82" customFormat="1" x14ac:dyDescent="0.3">
      <c r="E56" s="83"/>
    </row>
    <row r="57" spans="5:5" s="82" customFormat="1" x14ac:dyDescent="0.3">
      <c r="E57" s="83"/>
    </row>
    <row r="58" spans="5:5" s="82" customFormat="1" x14ac:dyDescent="0.3">
      <c r="E58" s="83"/>
    </row>
    <row r="59" spans="5:5" s="82" customFormat="1" x14ac:dyDescent="0.3">
      <c r="E59" s="83"/>
    </row>
    <row r="60" spans="5:5" s="82" customFormat="1" x14ac:dyDescent="0.3">
      <c r="E60" s="83"/>
    </row>
    <row r="61" spans="5:5" s="82" customFormat="1" x14ac:dyDescent="0.3">
      <c r="E61" s="83"/>
    </row>
    <row r="62" spans="5:5" s="82" customFormat="1" x14ac:dyDescent="0.3">
      <c r="E62" s="83"/>
    </row>
    <row r="63" spans="5:5" s="82" customFormat="1" x14ac:dyDescent="0.3">
      <c r="E63" s="83"/>
    </row>
    <row r="64" spans="5:5" s="82" customFormat="1" x14ac:dyDescent="0.3">
      <c r="E64" s="83"/>
    </row>
    <row r="65" spans="5:5" s="82" customFormat="1" x14ac:dyDescent="0.3">
      <c r="E65" s="83"/>
    </row>
    <row r="66" spans="5:5" s="82" customFormat="1" x14ac:dyDescent="0.3">
      <c r="E66" s="83"/>
    </row>
    <row r="67" spans="5:5" s="82" customFormat="1" x14ac:dyDescent="0.3">
      <c r="E67" s="83"/>
    </row>
    <row r="68" spans="5:5" s="82" customFormat="1" x14ac:dyDescent="0.3">
      <c r="E68" s="83"/>
    </row>
    <row r="69" spans="5:5" s="82" customFormat="1" x14ac:dyDescent="0.3">
      <c r="E69" s="83"/>
    </row>
    <row r="70" spans="5:5" s="82" customFormat="1" x14ac:dyDescent="0.3">
      <c r="E70" s="83"/>
    </row>
    <row r="71" spans="5:5" s="82" customFormat="1" x14ac:dyDescent="0.3">
      <c r="E71" s="83"/>
    </row>
    <row r="72" spans="5:5" s="82" customFormat="1" x14ac:dyDescent="0.3">
      <c r="E72" s="83"/>
    </row>
    <row r="73" spans="5:5" s="82" customFormat="1" x14ac:dyDescent="0.3">
      <c r="E73" s="83"/>
    </row>
    <row r="74" spans="5:5" s="82" customFormat="1" x14ac:dyDescent="0.3">
      <c r="E74" s="83"/>
    </row>
    <row r="75" spans="5:5" s="82" customFormat="1" x14ac:dyDescent="0.3">
      <c r="E75" s="83"/>
    </row>
    <row r="76" spans="5:5" s="82" customFormat="1" x14ac:dyDescent="0.3">
      <c r="E76" s="83"/>
    </row>
    <row r="77" spans="5:5" s="82" customFormat="1" x14ac:dyDescent="0.3">
      <c r="E77" s="83"/>
    </row>
    <row r="78" spans="5:5" s="82" customFormat="1" x14ac:dyDescent="0.3">
      <c r="E78" s="83"/>
    </row>
    <row r="79" spans="5:5" s="82" customFormat="1" x14ac:dyDescent="0.3">
      <c r="E79" s="83"/>
    </row>
    <row r="80" spans="5:5" s="82" customFormat="1" x14ac:dyDescent="0.3">
      <c r="E80" s="83"/>
    </row>
    <row r="81" spans="3:5" s="82" customFormat="1" x14ac:dyDescent="0.3">
      <c r="E81" s="83"/>
    </row>
    <row r="82" spans="3:5" s="82" customFormat="1" x14ac:dyDescent="0.3">
      <c r="E82" s="83"/>
    </row>
    <row r="83" spans="3:5" s="82" customFormat="1" x14ac:dyDescent="0.3">
      <c r="C83"/>
      <c r="E83" s="83"/>
    </row>
    <row r="84" spans="3:5" s="82" customFormat="1" x14ac:dyDescent="0.3">
      <c r="C84"/>
      <c r="E84" s="83"/>
    </row>
    <row r="85" spans="3:5" s="82" customFormat="1" x14ac:dyDescent="0.3">
      <c r="C85"/>
      <c r="E85" s="83"/>
    </row>
  </sheetData>
  <mergeCells count="7">
    <mergeCell ref="G2:J2"/>
    <mergeCell ref="B4:B10"/>
    <mergeCell ref="D1:D3"/>
    <mergeCell ref="B1:B3"/>
    <mergeCell ref="B25:B31"/>
    <mergeCell ref="B11:B17"/>
    <mergeCell ref="B18:B24"/>
  </mergeCells>
  <pageMargins left="0.7" right="0.7" top="0.75" bottom="0.75" header="0.3" footer="0.3"/>
  <pageSetup paperSize="9"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P85"/>
  <sheetViews>
    <sheetView topLeftCell="B1" zoomScale="80" zoomScaleNormal="80" workbookViewId="0">
      <selection activeCell="D4" sqref="D4:D31"/>
    </sheetView>
  </sheetViews>
  <sheetFormatPr defaultColWidth="8.88671875" defaultRowHeight="14.4" x14ac:dyDescent="0.3"/>
  <cols>
    <col min="1" max="1" width="2.6640625" hidden="1" customWidth="1"/>
    <col min="2" max="2" width="8.6640625" customWidth="1"/>
    <col min="3" max="3" width="90.109375" customWidth="1"/>
    <col min="5" max="5" width="3" style="78" customWidth="1"/>
    <col min="6" max="6" width="13.5546875" bestFit="1" customWidth="1"/>
    <col min="7" max="12" width="12.6640625" customWidth="1"/>
    <col min="13" max="13" width="2.33203125" style="82" customWidth="1"/>
    <col min="21" max="21" width="9.5546875" customWidth="1"/>
    <col min="22" max="22" width="8.88671875" style="82"/>
  </cols>
  <sheetData>
    <row r="1" spans="1:68" ht="21" x14ac:dyDescent="0.4">
      <c r="B1" s="140" t="s">
        <v>218</v>
      </c>
      <c r="C1" s="94" t="s">
        <v>229</v>
      </c>
      <c r="D1" s="138" t="s">
        <v>219</v>
      </c>
      <c r="E1" s="95"/>
      <c r="F1" s="96"/>
      <c r="G1" s="96"/>
      <c r="H1" s="96"/>
      <c r="I1" s="96"/>
      <c r="J1" s="96"/>
      <c r="K1" s="96"/>
      <c r="L1" s="96"/>
      <c r="M1" s="96"/>
      <c r="N1" s="96"/>
      <c r="O1" s="82"/>
      <c r="P1" s="82"/>
      <c r="Q1" s="82"/>
      <c r="R1" s="82"/>
      <c r="S1" s="82"/>
      <c r="T1" s="82"/>
      <c r="U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2"/>
      <c r="AQ1" s="82"/>
      <c r="AR1" s="82"/>
      <c r="AS1" s="82"/>
      <c r="AT1" s="82"/>
      <c r="AU1" s="82"/>
      <c r="AV1" s="82"/>
      <c r="AW1" s="82"/>
      <c r="AX1" s="82"/>
      <c r="AY1" s="82"/>
      <c r="AZ1" s="82"/>
      <c r="BA1" s="82"/>
      <c r="BB1" s="82"/>
      <c r="BC1" s="82"/>
      <c r="BD1" s="82"/>
      <c r="BE1" s="82"/>
      <c r="BF1" s="82"/>
      <c r="BG1" s="82"/>
      <c r="BH1" s="82"/>
      <c r="BI1" s="82"/>
      <c r="BJ1" s="82"/>
      <c r="BK1" s="82"/>
      <c r="BL1" s="82"/>
      <c r="BM1" s="82"/>
      <c r="BN1" s="82"/>
      <c r="BO1" s="82"/>
    </row>
    <row r="2" spans="1:68" ht="21" x14ac:dyDescent="0.4">
      <c r="B2" s="140"/>
      <c r="C2" s="97" t="s">
        <v>230</v>
      </c>
      <c r="D2" s="138"/>
      <c r="E2" s="84"/>
      <c r="F2" s="91"/>
      <c r="G2" s="135" t="s">
        <v>209</v>
      </c>
      <c r="H2" s="135"/>
      <c r="I2" s="135"/>
      <c r="J2" s="135"/>
      <c r="K2" s="98"/>
      <c r="L2" s="96"/>
      <c r="M2" s="96"/>
      <c r="N2" s="96"/>
      <c r="O2" s="82"/>
      <c r="P2" s="82"/>
      <c r="Q2" s="82"/>
      <c r="R2" s="82"/>
      <c r="S2" s="82"/>
      <c r="T2" s="82"/>
      <c r="U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  <c r="AU2" s="82"/>
      <c r="AV2" s="82"/>
      <c r="AW2" s="82"/>
      <c r="AX2" s="82"/>
      <c r="AY2" s="82"/>
      <c r="AZ2" s="82"/>
      <c r="BA2" s="82"/>
      <c r="BB2" s="82"/>
      <c r="BC2" s="82"/>
      <c r="BD2" s="82"/>
      <c r="BE2" s="82"/>
      <c r="BF2" s="82"/>
      <c r="BG2" s="82"/>
      <c r="BH2" s="82"/>
      <c r="BI2" s="82"/>
      <c r="BJ2" s="82"/>
      <c r="BK2" s="82"/>
      <c r="BL2" s="82"/>
      <c r="BM2" s="82"/>
      <c r="BN2" s="82"/>
      <c r="BO2" s="82"/>
    </row>
    <row r="3" spans="1:68" x14ac:dyDescent="0.3">
      <c r="B3" s="140"/>
      <c r="C3" s="128" t="s">
        <v>215</v>
      </c>
      <c r="D3" s="139"/>
      <c r="E3" s="85"/>
      <c r="F3" s="88" t="s">
        <v>208</v>
      </c>
      <c r="G3" s="80" t="str">
        <f>C2</f>
        <v>L2</v>
      </c>
      <c r="H3" s="27" t="str">
        <f>Overblik!M2</f>
        <v>Landmand</v>
      </c>
      <c r="I3" s="81" t="str">
        <f>Overblik!N2</f>
        <v>Direktør</v>
      </c>
      <c r="J3" s="79" t="str">
        <f>Overblik!O2</f>
        <v>Innovator</v>
      </c>
      <c r="K3" s="98"/>
      <c r="L3" s="96"/>
      <c r="M3" s="96"/>
      <c r="N3" s="96"/>
      <c r="O3" s="82"/>
      <c r="P3" s="82"/>
      <c r="Q3" s="82"/>
      <c r="R3" s="82"/>
      <c r="S3" s="82"/>
      <c r="T3" s="82"/>
      <c r="U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R3" s="82"/>
      <c r="AS3" s="82"/>
      <c r="AT3" s="82"/>
      <c r="AU3" s="82"/>
      <c r="AV3" s="82"/>
      <c r="AW3" s="82"/>
      <c r="AX3" s="82"/>
      <c r="AY3" s="82"/>
      <c r="AZ3" s="82"/>
      <c r="BA3" s="82"/>
      <c r="BB3" s="82"/>
      <c r="BC3" s="82"/>
      <c r="BD3" s="82"/>
      <c r="BE3" s="82"/>
      <c r="BF3" s="82"/>
      <c r="BG3" s="82"/>
      <c r="BH3" s="82"/>
      <c r="BI3" s="82"/>
      <c r="BJ3" s="82"/>
      <c r="BK3" s="82"/>
      <c r="BL3" s="82"/>
      <c r="BM3" s="82"/>
      <c r="BN3" s="82"/>
      <c r="BO3" s="82"/>
    </row>
    <row r="4" spans="1:68" ht="15.75" customHeight="1" x14ac:dyDescent="0.3">
      <c r="A4" s="109">
        <v>1</v>
      </c>
      <c r="B4" s="150" t="s">
        <v>221</v>
      </c>
      <c r="C4" s="129" t="str">
        <f>spørgsmål!$I13</f>
        <v>Jeg er en autentisk leder, derkender mine værdier og  er en god rollemodel der kan gå forrest</v>
      </c>
      <c r="D4" s="118">
        <v>0</v>
      </c>
      <c r="E4" s="86" t="s">
        <v>102</v>
      </c>
      <c r="F4" s="89" t="str">
        <f>C1</f>
        <v>Landmand 2</v>
      </c>
      <c r="G4" s="92">
        <f t="shared" ref="G4:G10" si="0">D4</f>
        <v>0</v>
      </c>
      <c r="H4" s="92">
        <f>D11</f>
        <v>0</v>
      </c>
      <c r="I4" s="92">
        <f>D18</f>
        <v>0</v>
      </c>
      <c r="J4" s="92">
        <f>D25</f>
        <v>0</v>
      </c>
      <c r="K4" s="99">
        <f>SUM(G4:J4)/4</f>
        <v>0</v>
      </c>
      <c r="L4" s="96"/>
      <c r="M4" s="96"/>
      <c r="N4" s="96"/>
      <c r="O4" s="82"/>
      <c r="P4" s="82"/>
      <c r="Q4" s="82"/>
      <c r="R4" s="82"/>
      <c r="S4" s="82"/>
      <c r="T4" s="82"/>
      <c r="U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  <c r="AU4" s="82"/>
      <c r="AV4" s="82"/>
      <c r="AW4" s="82"/>
      <c r="AX4" s="82"/>
      <c r="AY4" s="82"/>
      <c r="AZ4" s="82"/>
      <c r="BA4" s="82"/>
      <c r="BB4" s="82"/>
      <c r="BC4" s="82"/>
      <c r="BD4" s="82"/>
      <c r="BE4" s="82"/>
      <c r="BF4" s="82"/>
      <c r="BG4" s="82"/>
      <c r="BH4" s="82"/>
      <c r="BI4" s="82"/>
      <c r="BJ4" s="82"/>
      <c r="BK4" s="82"/>
      <c r="BL4" s="82"/>
      <c r="BM4" s="82"/>
      <c r="BN4" s="82"/>
      <c r="BO4" s="82"/>
    </row>
    <row r="5" spans="1:68" x14ac:dyDescent="0.3">
      <c r="A5" s="109">
        <v>2</v>
      </c>
      <c r="B5" s="151"/>
      <c r="C5" s="130" t="str">
        <f>spørgsmål!$I14</f>
        <v xml:space="preserve">Jeg har gode relation til min medarbejder, og vi respektere hinanden hos os </v>
      </c>
      <c r="D5" s="119">
        <v>0</v>
      </c>
      <c r="E5" s="85" t="s">
        <v>18</v>
      </c>
      <c r="F5" s="90" t="s">
        <v>204</v>
      </c>
      <c r="G5" s="93">
        <f t="shared" si="0"/>
        <v>0</v>
      </c>
      <c r="H5" s="93">
        <f t="shared" ref="H5:H10" si="1">D12</f>
        <v>0</v>
      </c>
      <c r="I5" s="93">
        <f t="shared" ref="I5:I10" si="2">D19</f>
        <v>0</v>
      </c>
      <c r="J5" s="93">
        <f t="shared" ref="J5:J9" si="3">D26</f>
        <v>0</v>
      </c>
      <c r="K5" s="99">
        <f t="shared" ref="K5:K10" si="4">SUM(G5:J5)/4</f>
        <v>0</v>
      </c>
      <c r="L5" s="96"/>
      <c r="M5" s="96"/>
      <c r="N5" s="96"/>
      <c r="O5" s="82"/>
      <c r="P5" s="82"/>
      <c r="Q5" s="82"/>
      <c r="R5" s="82"/>
      <c r="S5" s="82"/>
      <c r="T5" s="82"/>
      <c r="U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  <c r="AO5" s="82"/>
      <c r="AP5" s="82"/>
      <c r="AQ5" s="82"/>
      <c r="AR5" s="82"/>
      <c r="AS5" s="82"/>
      <c r="AT5" s="82"/>
      <c r="AU5" s="82"/>
      <c r="AV5" s="82"/>
      <c r="AW5" s="82"/>
      <c r="AX5" s="82"/>
      <c r="AY5" s="82"/>
      <c r="AZ5" s="82"/>
      <c r="BA5" s="82"/>
      <c r="BB5" s="82"/>
      <c r="BC5" s="82"/>
      <c r="BD5" s="82"/>
      <c r="BE5" s="82"/>
      <c r="BF5" s="82"/>
      <c r="BG5" s="82"/>
      <c r="BH5" s="82"/>
      <c r="BI5" s="82"/>
      <c r="BJ5" s="82"/>
      <c r="BK5" s="82"/>
      <c r="BL5" s="82"/>
      <c r="BM5" s="82"/>
      <c r="BN5" s="82"/>
      <c r="BO5" s="82"/>
    </row>
    <row r="6" spans="1:68" x14ac:dyDescent="0.3">
      <c r="A6" s="109">
        <v>3</v>
      </c>
      <c r="B6" s="151"/>
      <c r="C6" s="130" t="str">
        <f>spørgsmål!$I15</f>
        <v>Jeg er en stærk netværker og god til at pleje mine intressenter</v>
      </c>
      <c r="D6" s="119">
        <v>0</v>
      </c>
      <c r="E6" s="86" t="s">
        <v>19</v>
      </c>
      <c r="F6" s="89" t="s">
        <v>6</v>
      </c>
      <c r="G6" s="93">
        <f t="shared" si="0"/>
        <v>0</v>
      </c>
      <c r="H6" s="93">
        <f t="shared" si="1"/>
        <v>0</v>
      </c>
      <c r="I6" s="93">
        <f t="shared" si="2"/>
        <v>0</v>
      </c>
      <c r="J6" s="93">
        <f t="shared" si="3"/>
        <v>0</v>
      </c>
      <c r="K6" s="99">
        <f t="shared" si="4"/>
        <v>0</v>
      </c>
      <c r="L6" s="96"/>
      <c r="M6" s="96"/>
      <c r="N6" s="96"/>
      <c r="O6" s="82"/>
      <c r="P6" s="82"/>
      <c r="Q6" s="82"/>
      <c r="R6" s="82"/>
      <c r="S6" s="82"/>
      <c r="T6" s="82"/>
      <c r="U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2"/>
      <c r="AZ6" s="82"/>
      <c r="BA6" s="82"/>
      <c r="BB6" s="82"/>
      <c r="BC6" s="82"/>
      <c r="BD6" s="82"/>
      <c r="BE6" s="82"/>
      <c r="BF6" s="82"/>
      <c r="BG6" s="82"/>
      <c r="BH6" s="82"/>
      <c r="BI6" s="82"/>
      <c r="BJ6" s="82"/>
      <c r="BK6" s="82"/>
      <c r="BL6" s="82"/>
      <c r="BM6" s="82"/>
      <c r="BN6" s="82"/>
      <c r="BO6" s="82"/>
    </row>
    <row r="7" spans="1:68" x14ac:dyDescent="0.3">
      <c r="A7" s="109">
        <v>4</v>
      </c>
      <c r="B7" s="151"/>
      <c r="C7" s="130" t="str">
        <f>spørgsmål!$I16</f>
        <v>Jeg er opmærksom på at jeg skal forklare arbejdsopgaver for mine medarbejder på deres præmisser (empatisk)</v>
      </c>
      <c r="D7" s="119">
        <v>0</v>
      </c>
      <c r="E7" s="86" t="s">
        <v>100</v>
      </c>
      <c r="F7" s="89" t="s">
        <v>205</v>
      </c>
      <c r="G7" s="93">
        <f t="shared" si="0"/>
        <v>0</v>
      </c>
      <c r="H7" s="93">
        <f t="shared" si="1"/>
        <v>0</v>
      </c>
      <c r="I7" s="93">
        <f t="shared" si="2"/>
        <v>0</v>
      </c>
      <c r="J7" s="93">
        <f t="shared" si="3"/>
        <v>0</v>
      </c>
      <c r="K7" s="99">
        <f t="shared" si="4"/>
        <v>0</v>
      </c>
      <c r="L7" s="96"/>
      <c r="M7" s="96"/>
      <c r="N7" s="96"/>
      <c r="O7" s="82"/>
      <c r="P7" s="82"/>
      <c r="Q7" s="82"/>
      <c r="R7" s="82"/>
      <c r="S7" s="82"/>
      <c r="T7" s="82"/>
      <c r="U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  <c r="AO7" s="82"/>
      <c r="AP7" s="82"/>
      <c r="AQ7" s="82"/>
      <c r="AR7" s="82"/>
      <c r="AS7" s="82"/>
      <c r="AT7" s="82"/>
      <c r="AU7" s="82"/>
      <c r="AV7" s="82"/>
      <c r="AW7" s="82"/>
      <c r="AX7" s="82"/>
      <c r="AY7" s="82"/>
      <c r="AZ7" s="82"/>
      <c r="BA7" s="82"/>
      <c r="BB7" s="82"/>
      <c r="BC7" s="82"/>
      <c r="BD7" s="82"/>
      <c r="BE7" s="82"/>
      <c r="BF7" s="82"/>
      <c r="BG7" s="82"/>
      <c r="BH7" s="82"/>
      <c r="BI7" s="82"/>
      <c r="BJ7" s="82"/>
      <c r="BK7" s="82"/>
      <c r="BL7" s="82"/>
      <c r="BM7" s="82"/>
      <c r="BN7" s="82"/>
      <c r="BO7" s="82"/>
    </row>
    <row r="8" spans="1:68" x14ac:dyDescent="0.3">
      <c r="A8" s="109">
        <v>5</v>
      </c>
      <c r="B8" s="151"/>
      <c r="C8" s="130" t="str">
        <f>spørgsmål!$I17</f>
        <v xml:space="preserve">Jeg kan godt lide at lave planer for ændringer og se dem ført ud i livet  </v>
      </c>
      <c r="D8" s="119">
        <v>0</v>
      </c>
      <c r="E8" s="86" t="s">
        <v>105</v>
      </c>
      <c r="F8" s="89" t="s">
        <v>2</v>
      </c>
      <c r="G8" s="93">
        <f t="shared" si="0"/>
        <v>0</v>
      </c>
      <c r="H8" s="93">
        <f t="shared" si="1"/>
        <v>0</v>
      </c>
      <c r="I8" s="93">
        <f t="shared" si="2"/>
        <v>0</v>
      </c>
      <c r="J8" s="93">
        <f t="shared" si="3"/>
        <v>0</v>
      </c>
      <c r="K8" s="99">
        <f t="shared" si="4"/>
        <v>0</v>
      </c>
      <c r="L8" s="96"/>
      <c r="M8" s="96"/>
      <c r="N8" s="96"/>
      <c r="O8" s="82"/>
      <c r="P8" s="82"/>
      <c r="Q8" s="82"/>
      <c r="R8" s="82"/>
      <c r="S8" s="82"/>
      <c r="T8" s="82"/>
      <c r="U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  <c r="AO8" s="82"/>
      <c r="AP8" s="82"/>
      <c r="AQ8" s="82"/>
      <c r="AR8" s="82"/>
      <c r="AS8" s="82"/>
      <c r="AT8" s="82"/>
      <c r="AU8" s="82"/>
      <c r="AV8" s="82"/>
      <c r="AW8" s="82"/>
      <c r="AX8" s="82"/>
      <c r="AY8" s="82"/>
      <c r="AZ8" s="82"/>
      <c r="BA8" s="82"/>
      <c r="BB8" s="82"/>
      <c r="BC8" s="82"/>
      <c r="BD8" s="82"/>
      <c r="BE8" s="82"/>
      <c r="BF8" s="82"/>
      <c r="BG8" s="82"/>
      <c r="BH8" s="82"/>
      <c r="BI8" s="82"/>
      <c r="BJ8" s="82"/>
      <c r="BK8" s="82"/>
      <c r="BL8" s="82"/>
      <c r="BM8" s="82"/>
      <c r="BN8" s="82"/>
      <c r="BO8" s="82"/>
    </row>
    <row r="9" spans="1:68" x14ac:dyDescent="0.3">
      <c r="A9" s="110">
        <v>6</v>
      </c>
      <c r="B9" s="151"/>
      <c r="C9" s="130" t="str">
        <f>spørgsmål!$I18</f>
        <v>Jeg dygtiggøre mig for at udvikle mig og blive en bedre leder</v>
      </c>
      <c r="D9" s="119">
        <v>0</v>
      </c>
      <c r="E9" s="86" t="s">
        <v>101</v>
      </c>
      <c r="F9" s="89" t="s">
        <v>20</v>
      </c>
      <c r="G9" s="93">
        <f t="shared" si="0"/>
        <v>0</v>
      </c>
      <c r="H9" s="93">
        <f t="shared" si="1"/>
        <v>0</v>
      </c>
      <c r="I9" s="93">
        <f t="shared" si="2"/>
        <v>0</v>
      </c>
      <c r="J9" s="93">
        <f t="shared" si="3"/>
        <v>0</v>
      </c>
      <c r="K9" s="99">
        <f t="shared" si="4"/>
        <v>0</v>
      </c>
      <c r="L9" s="96"/>
      <c r="M9" s="96"/>
      <c r="N9" s="96"/>
      <c r="O9" s="82"/>
      <c r="P9" s="82"/>
      <c r="Q9" s="82"/>
      <c r="R9" s="82"/>
      <c r="S9" s="82"/>
      <c r="T9" s="82"/>
      <c r="U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82"/>
    </row>
    <row r="10" spans="1:68" x14ac:dyDescent="0.3">
      <c r="A10" s="111">
        <v>7</v>
      </c>
      <c r="B10" s="152"/>
      <c r="C10" s="131" t="str">
        <f>spørgsmål!$I19</f>
        <v>Jeg er god til at tænk langsigtetplaner og forudse såvel udfordringer som muligheder</v>
      </c>
      <c r="D10" s="120">
        <v>0</v>
      </c>
      <c r="E10" s="84" t="s">
        <v>104</v>
      </c>
      <c r="F10" s="87" t="s">
        <v>24</v>
      </c>
      <c r="G10" s="93">
        <f t="shared" si="0"/>
        <v>0</v>
      </c>
      <c r="H10" s="124">
        <f t="shared" si="1"/>
        <v>0</v>
      </c>
      <c r="I10" s="124">
        <f t="shared" si="2"/>
        <v>0</v>
      </c>
      <c r="J10" s="124">
        <f>D31</f>
        <v>0</v>
      </c>
      <c r="K10" s="99">
        <f t="shared" si="4"/>
        <v>0</v>
      </c>
      <c r="L10" s="96"/>
      <c r="M10" s="96"/>
      <c r="N10" s="96"/>
      <c r="O10" s="82"/>
      <c r="P10" s="82"/>
      <c r="Q10" s="82"/>
      <c r="R10" s="82"/>
      <c r="S10" s="82"/>
      <c r="T10" s="82"/>
      <c r="U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</row>
    <row r="11" spans="1:68" x14ac:dyDescent="0.3">
      <c r="A11" s="112">
        <v>1</v>
      </c>
      <c r="B11" s="153" t="s">
        <v>222</v>
      </c>
      <c r="C11" s="129" t="str">
        <f>spørgsmål!$I21</f>
        <v>Jeg sætter en ære i at have kontrol og styr på produktion</v>
      </c>
      <c r="D11" s="118">
        <v>0</v>
      </c>
      <c r="E11" s="95"/>
      <c r="F11" s="104" t="s">
        <v>211</v>
      </c>
      <c r="G11" s="122">
        <f>SUM(G4:G10)/7</f>
        <v>0</v>
      </c>
      <c r="H11" s="122">
        <f t="shared" ref="H11:J11" si="5">SUM(H4:H10)/7</f>
        <v>0</v>
      </c>
      <c r="I11" s="122">
        <f t="shared" si="5"/>
        <v>0</v>
      </c>
      <c r="J11" s="122">
        <f t="shared" si="5"/>
        <v>0</v>
      </c>
      <c r="K11" s="123">
        <f>SUM(G4:J10)/(4*7)</f>
        <v>0</v>
      </c>
      <c r="L11" s="96"/>
      <c r="M11" s="96"/>
      <c r="N11" s="96"/>
      <c r="O11" s="82"/>
      <c r="P11" s="82"/>
      <c r="Q11" s="82"/>
      <c r="R11" s="82"/>
      <c r="S11" s="82"/>
      <c r="T11" s="82"/>
      <c r="U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</row>
    <row r="12" spans="1:68" x14ac:dyDescent="0.3">
      <c r="A12" s="113">
        <v>2</v>
      </c>
      <c r="B12" s="154"/>
      <c r="C12" s="130" t="str">
        <f>spørgsmål!$I22</f>
        <v>Mine medarbejderne løser rutineopgaverne i produktion til 12</v>
      </c>
      <c r="D12" s="119">
        <v>0</v>
      </c>
      <c r="E12" s="95"/>
      <c r="F12" s="105"/>
      <c r="G12" s="106"/>
      <c r="H12" s="106"/>
      <c r="I12" s="106"/>
      <c r="J12" s="106"/>
      <c r="K12" s="107"/>
      <c r="L12" s="102"/>
      <c r="M12" s="96"/>
      <c r="N12" s="96"/>
      <c r="O12" s="82"/>
      <c r="P12" s="82"/>
      <c r="Q12" s="82"/>
      <c r="R12" s="82"/>
      <c r="S12" s="82"/>
      <c r="T12" s="82"/>
      <c r="U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</row>
    <row r="13" spans="1:68" s="6" customFormat="1" x14ac:dyDescent="0.3">
      <c r="A13" s="113">
        <v>3</v>
      </c>
      <c r="B13" s="154"/>
      <c r="C13" s="130" t="str">
        <f>spørgsmål!$I23</f>
        <v>Jeg har et stærkt fagligt netværk med kollegaer</v>
      </c>
      <c r="D13" s="119">
        <v>0</v>
      </c>
      <c r="E13" s="95"/>
      <c r="F13" s="108" t="str">
        <f>F4</f>
        <v>Landmand 2</v>
      </c>
      <c r="G13" s="108" t="str">
        <f>F5</f>
        <v>Leder</v>
      </c>
      <c r="H13" s="108" t="str">
        <f>F6</f>
        <v>Netværk</v>
      </c>
      <c r="I13" s="108" t="str">
        <f>F7</f>
        <v>Produktion</v>
      </c>
      <c r="J13" s="108" t="str">
        <f>F8</f>
        <v>Fornyelse</v>
      </c>
      <c r="K13" s="108" t="str">
        <f>F9</f>
        <v>Virksomheden</v>
      </c>
      <c r="L13" s="108" t="str">
        <f>F10</f>
        <v>Fremtiden</v>
      </c>
      <c r="M13" s="102"/>
      <c r="N13" s="96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</row>
    <row r="14" spans="1:68" ht="15" thickBot="1" x14ac:dyDescent="0.35">
      <c r="A14" s="113">
        <v>4</v>
      </c>
      <c r="B14" s="154"/>
      <c r="C14" s="130" t="str">
        <f>spørgsmål!$I24</f>
        <v>Vi har styr på produktion, og ved hvad der skal ske når der sker noget uventet i mark elle stald</v>
      </c>
      <c r="D14" s="119">
        <v>0</v>
      </c>
      <c r="E14" s="95"/>
      <c r="F14" s="121">
        <f>K4</f>
        <v>0</v>
      </c>
      <c r="G14" s="121">
        <f>K5</f>
        <v>0</v>
      </c>
      <c r="H14" s="121">
        <f>K6</f>
        <v>0</v>
      </c>
      <c r="I14" s="121">
        <f>K7</f>
        <v>0</v>
      </c>
      <c r="J14" s="121">
        <f>K8</f>
        <v>0</v>
      </c>
      <c r="K14" s="121">
        <f>K9</f>
        <v>0</v>
      </c>
      <c r="L14" s="121">
        <f>K10</f>
        <v>0</v>
      </c>
      <c r="M14" s="103"/>
      <c r="N14" s="96"/>
      <c r="O14" s="82"/>
      <c r="P14" s="82"/>
      <c r="Q14" s="82"/>
      <c r="R14" s="82"/>
      <c r="S14" s="82"/>
      <c r="T14" s="82"/>
      <c r="U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</row>
    <row r="15" spans="1:68" ht="15" thickTop="1" x14ac:dyDescent="0.3">
      <c r="A15" s="113">
        <v>5</v>
      </c>
      <c r="B15" s="154"/>
      <c r="C15" s="130" t="str">
        <f>spørgsmål!$I25</f>
        <v>Jeg er konstant opmærksom på at tilrettelægge tingene bedre og lave kvalitetsprodukter</v>
      </c>
      <c r="D15" s="119">
        <v>0</v>
      </c>
      <c r="E15" s="95"/>
      <c r="F15" s="96"/>
      <c r="G15" s="96"/>
      <c r="H15" s="96"/>
      <c r="I15" s="96"/>
      <c r="J15" s="96"/>
      <c r="K15" s="96"/>
      <c r="L15" s="96"/>
      <c r="M15" s="102"/>
      <c r="N15" s="96"/>
      <c r="O15" s="82"/>
      <c r="P15" s="82"/>
      <c r="Q15" s="82"/>
      <c r="R15" s="82"/>
      <c r="S15" s="82"/>
      <c r="T15" s="82"/>
      <c r="U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</row>
    <row r="16" spans="1:68" x14ac:dyDescent="0.3">
      <c r="A16" s="114">
        <v>6</v>
      </c>
      <c r="B16" s="154"/>
      <c r="C16" s="130" t="str">
        <f>spørgsmål!$I26</f>
        <v>Jeg har helt styr på køb og salg - og får altid købt til den rigtig pris og får høj pris på mine produkter</v>
      </c>
      <c r="D16" s="119">
        <v>0</v>
      </c>
      <c r="E16" s="95"/>
      <c r="F16" s="96"/>
      <c r="G16" s="96"/>
      <c r="H16" s="96"/>
      <c r="I16" s="96"/>
      <c r="J16" s="96"/>
      <c r="K16" s="96"/>
      <c r="L16" s="96"/>
      <c r="M16" s="96"/>
      <c r="N16" s="96"/>
      <c r="O16" s="82"/>
      <c r="P16" s="82"/>
      <c r="Q16" s="82"/>
      <c r="R16" s="82"/>
      <c r="S16" s="82"/>
      <c r="T16" s="82"/>
      <c r="U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</row>
    <row r="17" spans="1:68" x14ac:dyDescent="0.3">
      <c r="A17" s="115">
        <v>7</v>
      </c>
      <c r="B17" s="155"/>
      <c r="C17" s="131" t="str">
        <f>spørgsmål!$I27</f>
        <v>Jeg er altid åben for nye ideer til at løse arbejdsopgaverne bedre (teknologi/nye processer) eller lave nye produker</v>
      </c>
      <c r="D17" s="120">
        <v>0</v>
      </c>
      <c r="E17" s="95"/>
      <c r="F17" s="96"/>
      <c r="G17" s="96"/>
      <c r="H17" s="96"/>
      <c r="I17" s="96"/>
      <c r="J17" s="96"/>
      <c r="K17" s="96"/>
      <c r="L17" s="96"/>
      <c r="M17" s="96"/>
      <c r="N17" s="96"/>
      <c r="O17" s="82"/>
      <c r="P17" s="82"/>
      <c r="Q17" s="82"/>
      <c r="R17" s="82"/>
      <c r="S17" s="82"/>
      <c r="T17" s="82"/>
      <c r="U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</row>
    <row r="18" spans="1:68" x14ac:dyDescent="0.3">
      <c r="A18" s="113">
        <v>1</v>
      </c>
      <c r="B18" s="156" t="s">
        <v>223</v>
      </c>
      <c r="C18" s="129" t="str">
        <f>spørgsmål!$I29</f>
        <v>Jeg kan lide at nå mine økonomiske mål og "konkurrere" og måle mig med andre</v>
      </c>
      <c r="D18" s="118">
        <v>0</v>
      </c>
      <c r="E18" s="95"/>
      <c r="F18" s="96"/>
      <c r="G18" s="96"/>
      <c r="H18" s="96"/>
      <c r="I18" s="96"/>
      <c r="J18" s="96"/>
      <c r="K18" s="96"/>
      <c r="L18" s="96"/>
      <c r="M18" s="96"/>
      <c r="N18" s="96"/>
      <c r="O18" s="82"/>
      <c r="P18" s="82"/>
      <c r="Q18" s="82"/>
      <c r="R18" s="82"/>
      <c r="S18" s="82"/>
      <c r="T18" s="82"/>
      <c r="U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</row>
    <row r="19" spans="1:68" x14ac:dyDescent="0.3">
      <c r="A19" s="113">
        <v>2</v>
      </c>
      <c r="B19" s="157"/>
      <c r="C19" s="130" t="str">
        <f>spørgsmål!$I30</f>
        <v>Jeg har medarbejderne med de rette kompetencer og som kan det ansvar som er nødvendigt</v>
      </c>
      <c r="D19" s="119">
        <v>0</v>
      </c>
      <c r="E19" s="95"/>
      <c r="F19" s="96"/>
      <c r="G19" s="96"/>
      <c r="H19" s="96"/>
      <c r="I19" s="96"/>
      <c r="J19" s="96"/>
      <c r="K19" s="96"/>
      <c r="L19" s="96"/>
      <c r="M19" s="96"/>
      <c r="N19" s="96"/>
      <c r="O19" s="82"/>
      <c r="P19" s="82"/>
      <c r="Q19" s="82"/>
      <c r="R19" s="82"/>
      <c r="S19" s="82"/>
      <c r="T19" s="82"/>
      <c r="U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</row>
    <row r="20" spans="1:68" x14ac:dyDescent="0.3">
      <c r="A20" s="113">
        <v>3</v>
      </c>
      <c r="B20" s="157"/>
      <c r="C20" s="130" t="str">
        <f>spørgsmål!$I31</f>
        <v>Jeg har et stærkt netværk - også med folk uden for landbruget</v>
      </c>
      <c r="D20" s="119">
        <v>0</v>
      </c>
      <c r="E20" s="95"/>
      <c r="F20" s="96"/>
      <c r="G20" s="96"/>
      <c r="H20" s="96"/>
      <c r="I20" s="96"/>
      <c r="J20" s="96"/>
      <c r="K20" s="96"/>
      <c r="L20" s="96"/>
      <c r="M20" s="96"/>
      <c r="N20" s="96"/>
      <c r="O20" s="82"/>
      <c r="P20" s="82"/>
      <c r="Q20" s="82"/>
      <c r="R20" s="82"/>
      <c r="S20" s="82"/>
      <c r="T20" s="82"/>
      <c r="U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</row>
    <row r="21" spans="1:68" x14ac:dyDescent="0.3">
      <c r="A21" s="113">
        <v>4</v>
      </c>
      <c r="B21" s="157"/>
      <c r="C21" s="130" t="str">
        <f>spørgsmål!$I32</f>
        <v xml:space="preserve">Vi har mål som medarbejderne skal nå i produktionen og vi fejre når målet er nået </v>
      </c>
      <c r="D21" s="119">
        <v>0</v>
      </c>
      <c r="E21" s="95"/>
      <c r="F21" s="96"/>
      <c r="G21" s="96"/>
      <c r="H21" s="96"/>
      <c r="I21" s="96"/>
      <c r="J21" s="96"/>
      <c r="K21" s="96"/>
      <c r="L21" s="96"/>
      <c r="M21" s="96"/>
      <c r="N21" s="96"/>
      <c r="O21" s="82"/>
      <c r="P21" s="82"/>
      <c r="Q21" s="82"/>
      <c r="R21" s="82"/>
      <c r="S21" s="82"/>
      <c r="T21" s="82"/>
      <c r="U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</row>
    <row r="22" spans="1:68" x14ac:dyDescent="0.3">
      <c r="A22" s="113">
        <v>5</v>
      </c>
      <c r="B22" s="157"/>
      <c r="C22" s="130" t="str">
        <f>spørgsmål!$I33</f>
        <v>Jeg ser gerne at medarbejderne forslår forbederinger og støtter dem i at føre dem ud i livet</v>
      </c>
      <c r="D22" s="119">
        <v>0</v>
      </c>
      <c r="E22" s="95"/>
      <c r="F22" s="96"/>
      <c r="G22" s="96"/>
      <c r="H22" s="96"/>
      <c r="I22" s="96"/>
      <c r="J22" s="96"/>
      <c r="K22" s="96"/>
      <c r="L22" s="96"/>
      <c r="M22" s="96"/>
      <c r="N22" s="96"/>
      <c r="O22" s="82"/>
      <c r="P22" s="82"/>
      <c r="Q22" s="82"/>
      <c r="R22" s="82"/>
      <c r="S22" s="82"/>
      <c r="T22" s="82"/>
      <c r="U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</row>
    <row r="23" spans="1:68" x14ac:dyDescent="0.3">
      <c r="A23" s="116">
        <v>6</v>
      </c>
      <c r="B23" s="157"/>
      <c r="C23" s="130" t="str">
        <f>spørgsmål!$I34</f>
        <v>Jeg har konstante overblik over økonomien i virksomheden og er altid parat til at gribe ind</v>
      </c>
      <c r="D23" s="119">
        <v>0</v>
      </c>
      <c r="E23" s="95"/>
      <c r="F23" s="96"/>
      <c r="G23" s="96"/>
      <c r="H23" s="96"/>
      <c r="I23" s="96"/>
      <c r="J23" s="96"/>
      <c r="K23" s="96"/>
      <c r="L23" s="96"/>
      <c r="M23" s="96"/>
      <c r="N23" s="96"/>
      <c r="O23" s="82"/>
      <c r="P23" s="82"/>
      <c r="Q23" s="82"/>
      <c r="R23" s="82"/>
      <c r="S23" s="82"/>
      <c r="T23" s="82"/>
      <c r="U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</row>
    <row r="24" spans="1:68" x14ac:dyDescent="0.3">
      <c r="A24" s="117">
        <v>7</v>
      </c>
      <c r="B24" s="158"/>
      <c r="C24" s="131" t="str">
        <f>spørgsmål!$I35</f>
        <v>Min strategi for virksomheden er altid nærværende - også når det drejer sig om muligheder der pludselig dukker op</v>
      </c>
      <c r="D24" s="120">
        <v>0</v>
      </c>
      <c r="E24" s="95"/>
      <c r="F24" s="96"/>
      <c r="G24" s="96"/>
      <c r="H24" s="96"/>
      <c r="I24" s="96"/>
      <c r="J24" s="96"/>
      <c r="K24" s="96"/>
      <c r="L24" s="96"/>
      <c r="M24" s="96"/>
      <c r="N24" s="96"/>
      <c r="O24" s="82"/>
      <c r="P24" s="82"/>
      <c r="Q24" s="82"/>
      <c r="R24" s="82"/>
      <c r="S24" s="82"/>
      <c r="T24" s="82"/>
      <c r="U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</row>
    <row r="25" spans="1:68" x14ac:dyDescent="0.3">
      <c r="A25" s="113">
        <v>1</v>
      </c>
      <c r="B25" s="147" t="s">
        <v>224</v>
      </c>
      <c r="C25" s="129" t="str">
        <f>spørgsmål!$I37</f>
        <v>Jeg kan lide at udfordre mig selv og se en idé vokse sig stor</v>
      </c>
      <c r="D25" s="118">
        <v>0</v>
      </c>
      <c r="E25" s="95"/>
      <c r="F25" s="96"/>
      <c r="G25" s="96"/>
      <c r="H25" s="96"/>
      <c r="I25" s="96"/>
      <c r="J25" s="96"/>
      <c r="K25" s="96"/>
      <c r="L25" s="96"/>
      <c r="M25" s="96"/>
      <c r="N25" s="96"/>
      <c r="O25" s="82"/>
      <c r="P25" s="82"/>
      <c r="Q25" s="82"/>
      <c r="R25" s="82"/>
      <c r="S25" s="82"/>
      <c r="T25" s="82"/>
      <c r="U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</row>
    <row r="26" spans="1:68" x14ac:dyDescent="0.3">
      <c r="A26" s="113">
        <v>2</v>
      </c>
      <c r="B26" s="148"/>
      <c r="C26" s="130" t="str">
        <f>spørgsmål!$I38</f>
        <v>Jeg udfordrer og lader mig gerne udforde af mine medarbejder med nye ideer til processer og produktet</v>
      </c>
      <c r="D26" s="119">
        <v>0</v>
      </c>
      <c r="E26" s="95"/>
      <c r="F26" s="96"/>
      <c r="G26" s="96"/>
      <c r="H26" s="96"/>
      <c r="I26" s="96"/>
      <c r="J26" s="96"/>
      <c r="K26" s="96"/>
      <c r="L26" s="96"/>
      <c r="M26" s="96"/>
      <c r="N26" s="96"/>
      <c r="O26" s="82"/>
      <c r="P26" s="82"/>
      <c r="Q26" s="82"/>
      <c r="R26" s="82"/>
      <c r="S26" s="82"/>
      <c r="T26" s="82"/>
      <c r="U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</row>
    <row r="27" spans="1:68" x14ac:dyDescent="0.3">
      <c r="A27" s="113">
        <v>3</v>
      </c>
      <c r="B27" s="148"/>
      <c r="C27" s="130" t="str">
        <f>spørgsmål!$I39</f>
        <v>Jeg opsøger netværk som giver mig inspration til at skabe forretningsudvikling</v>
      </c>
      <c r="D27" s="119">
        <v>0</v>
      </c>
      <c r="E27" s="95"/>
      <c r="F27" s="96"/>
      <c r="G27" s="96"/>
      <c r="H27" s="96"/>
      <c r="I27" s="96"/>
      <c r="J27" s="96"/>
      <c r="K27" s="96"/>
      <c r="L27" s="96"/>
      <c r="M27" s="96"/>
      <c r="N27" s="96"/>
      <c r="O27" s="82"/>
      <c r="P27" s="82"/>
      <c r="Q27" s="82"/>
      <c r="R27" s="82"/>
      <c r="S27" s="82"/>
      <c r="T27" s="82"/>
      <c r="U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</row>
    <row r="28" spans="1:68" x14ac:dyDescent="0.3">
      <c r="A28" s="113">
        <v>4</v>
      </c>
      <c r="B28" s="148"/>
      <c r="C28" s="130" t="str">
        <f>spørgsmål!$I40</f>
        <v>Jeg forventer af mine produktionsrådgiver at de kommer med ny ideer til hvad vi kan gøre anderledes</v>
      </c>
      <c r="D28" s="119">
        <v>0</v>
      </c>
      <c r="E28" s="95"/>
      <c r="F28" s="96"/>
      <c r="G28" s="96"/>
      <c r="H28" s="96"/>
      <c r="I28" s="96"/>
      <c r="J28" s="96"/>
      <c r="K28" s="96"/>
      <c r="L28" s="96"/>
      <c r="M28" s="96"/>
      <c r="N28" s="96"/>
      <c r="O28" s="82"/>
      <c r="P28" s="82"/>
      <c r="Q28" s="82"/>
      <c r="R28" s="82"/>
      <c r="S28" s="82"/>
      <c r="T28" s="82"/>
      <c r="U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</row>
    <row r="29" spans="1:68" x14ac:dyDescent="0.3">
      <c r="A29" s="113">
        <v>5</v>
      </c>
      <c r="B29" s="148"/>
      <c r="C29" s="130" t="str">
        <f>spørgsmål!$I41</f>
        <v>Jeg opsøger ny viden om hvad der er nyt i produktionen og hvad trenden er fremover for landbrugsprodukter</v>
      </c>
      <c r="D29" s="119">
        <v>0</v>
      </c>
      <c r="E29" s="95"/>
      <c r="F29" s="96"/>
      <c r="G29" s="96"/>
      <c r="H29" s="96"/>
      <c r="I29" s="96"/>
      <c r="J29" s="96"/>
      <c r="K29" s="96"/>
      <c r="L29" s="96"/>
      <c r="M29" s="96"/>
      <c r="N29" s="96"/>
      <c r="O29" s="82"/>
      <c r="P29" s="82"/>
      <c r="Q29" s="82"/>
      <c r="R29" s="82"/>
      <c r="S29" s="82"/>
      <c r="T29" s="82"/>
      <c r="U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</row>
    <row r="30" spans="1:68" x14ac:dyDescent="0.3">
      <c r="A30" s="116">
        <v>6</v>
      </c>
      <c r="B30" s="148"/>
      <c r="C30" s="130" t="str">
        <f>spørgsmål!$I42</f>
        <v>Jeg bruger gerne flere rådgiver (økonomi, ledelse og strategi) for at få så meget inspiration som muligt</v>
      </c>
      <c r="D30" s="119">
        <v>0</v>
      </c>
      <c r="E30" s="95"/>
      <c r="F30" s="96"/>
      <c r="G30" s="96"/>
      <c r="H30" s="96"/>
      <c r="I30" s="96"/>
      <c r="J30" s="96"/>
      <c r="K30" s="96"/>
      <c r="L30" s="96"/>
      <c r="M30" s="96"/>
      <c r="N30" s="96"/>
      <c r="O30" s="82"/>
      <c r="P30" s="82"/>
      <c r="Q30" s="82"/>
      <c r="R30" s="82"/>
      <c r="S30" s="82"/>
      <c r="T30" s="82"/>
      <c r="U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</row>
    <row r="31" spans="1:68" x14ac:dyDescent="0.3">
      <c r="A31" s="117">
        <v>7</v>
      </c>
      <c r="B31" s="149"/>
      <c r="C31" s="131" t="str">
        <f>spørgsmål!$I43</f>
        <v>Jeg har en forretningsplan for et nyt produkt eller proces</v>
      </c>
      <c r="D31" s="120">
        <v>0</v>
      </c>
      <c r="E31" s="95"/>
      <c r="F31" s="82"/>
      <c r="G31" s="82"/>
      <c r="H31" s="82"/>
      <c r="I31" s="82"/>
      <c r="J31" s="82"/>
      <c r="K31" s="82"/>
      <c r="L31" s="82"/>
      <c r="M31" s="96"/>
      <c r="N31" s="96"/>
      <c r="O31" s="82"/>
      <c r="P31" s="82"/>
      <c r="Q31" s="82"/>
      <c r="R31" s="82"/>
      <c r="S31" s="82"/>
      <c r="T31" s="82"/>
      <c r="U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</row>
    <row r="32" spans="1:68" s="82" customFormat="1" x14ac:dyDescent="0.3">
      <c r="C32" s="100"/>
      <c r="E32" s="83"/>
    </row>
    <row r="33" spans="5:5" s="82" customFormat="1" x14ac:dyDescent="0.3">
      <c r="E33" s="83"/>
    </row>
    <row r="34" spans="5:5" s="82" customFormat="1" x14ac:dyDescent="0.3">
      <c r="E34" s="83"/>
    </row>
    <row r="35" spans="5:5" s="82" customFormat="1" x14ac:dyDescent="0.3">
      <c r="E35" s="83"/>
    </row>
    <row r="36" spans="5:5" s="82" customFormat="1" x14ac:dyDescent="0.3">
      <c r="E36" s="83"/>
    </row>
    <row r="37" spans="5:5" s="82" customFormat="1" x14ac:dyDescent="0.3">
      <c r="E37" s="83"/>
    </row>
    <row r="38" spans="5:5" s="82" customFormat="1" x14ac:dyDescent="0.3">
      <c r="E38" s="83"/>
    </row>
    <row r="39" spans="5:5" s="82" customFormat="1" x14ac:dyDescent="0.3">
      <c r="E39" s="83"/>
    </row>
    <row r="40" spans="5:5" s="82" customFormat="1" x14ac:dyDescent="0.3">
      <c r="E40" s="83"/>
    </row>
    <row r="41" spans="5:5" s="82" customFormat="1" x14ac:dyDescent="0.3">
      <c r="E41" s="83"/>
    </row>
    <row r="42" spans="5:5" s="82" customFormat="1" x14ac:dyDescent="0.3">
      <c r="E42" s="83"/>
    </row>
    <row r="43" spans="5:5" s="82" customFormat="1" x14ac:dyDescent="0.3">
      <c r="E43" s="83"/>
    </row>
    <row r="44" spans="5:5" s="82" customFormat="1" x14ac:dyDescent="0.3">
      <c r="E44" s="83"/>
    </row>
    <row r="45" spans="5:5" s="82" customFormat="1" x14ac:dyDescent="0.3">
      <c r="E45" s="83"/>
    </row>
    <row r="46" spans="5:5" s="82" customFormat="1" x14ac:dyDescent="0.3">
      <c r="E46" s="83"/>
    </row>
    <row r="47" spans="5:5" s="82" customFormat="1" x14ac:dyDescent="0.3">
      <c r="E47" s="83"/>
    </row>
    <row r="48" spans="5:5" s="82" customFormat="1" x14ac:dyDescent="0.3">
      <c r="E48" s="83"/>
    </row>
    <row r="49" spans="5:5" s="82" customFormat="1" x14ac:dyDescent="0.3">
      <c r="E49" s="83"/>
    </row>
    <row r="50" spans="5:5" s="82" customFormat="1" x14ac:dyDescent="0.3">
      <c r="E50" s="83"/>
    </row>
    <row r="51" spans="5:5" s="82" customFormat="1" x14ac:dyDescent="0.3">
      <c r="E51" s="83"/>
    </row>
    <row r="52" spans="5:5" s="82" customFormat="1" x14ac:dyDescent="0.3">
      <c r="E52" s="83"/>
    </row>
    <row r="53" spans="5:5" s="82" customFormat="1" x14ac:dyDescent="0.3">
      <c r="E53" s="83"/>
    </row>
    <row r="54" spans="5:5" s="82" customFormat="1" x14ac:dyDescent="0.3">
      <c r="E54" s="83"/>
    </row>
    <row r="55" spans="5:5" s="82" customFormat="1" x14ac:dyDescent="0.3">
      <c r="E55" s="83"/>
    </row>
    <row r="56" spans="5:5" s="82" customFormat="1" x14ac:dyDescent="0.3">
      <c r="E56" s="83"/>
    </row>
    <row r="57" spans="5:5" s="82" customFormat="1" x14ac:dyDescent="0.3">
      <c r="E57" s="83"/>
    </row>
    <row r="58" spans="5:5" s="82" customFormat="1" x14ac:dyDescent="0.3">
      <c r="E58" s="83"/>
    </row>
    <row r="59" spans="5:5" s="82" customFormat="1" x14ac:dyDescent="0.3">
      <c r="E59" s="83"/>
    </row>
    <row r="60" spans="5:5" s="82" customFormat="1" x14ac:dyDescent="0.3">
      <c r="E60" s="83"/>
    </row>
    <row r="61" spans="5:5" s="82" customFormat="1" x14ac:dyDescent="0.3">
      <c r="E61" s="83"/>
    </row>
    <row r="62" spans="5:5" s="82" customFormat="1" x14ac:dyDescent="0.3">
      <c r="E62" s="83"/>
    </row>
    <row r="63" spans="5:5" s="82" customFormat="1" x14ac:dyDescent="0.3">
      <c r="E63" s="83"/>
    </row>
    <row r="64" spans="5:5" s="82" customFormat="1" x14ac:dyDescent="0.3">
      <c r="E64" s="83"/>
    </row>
    <row r="65" spans="5:5" s="82" customFormat="1" x14ac:dyDescent="0.3">
      <c r="E65" s="83"/>
    </row>
    <row r="66" spans="5:5" s="82" customFormat="1" x14ac:dyDescent="0.3">
      <c r="E66" s="83"/>
    </row>
    <row r="67" spans="5:5" s="82" customFormat="1" x14ac:dyDescent="0.3">
      <c r="E67" s="83"/>
    </row>
    <row r="68" spans="5:5" s="82" customFormat="1" x14ac:dyDescent="0.3">
      <c r="E68" s="83"/>
    </row>
    <row r="69" spans="5:5" s="82" customFormat="1" x14ac:dyDescent="0.3">
      <c r="E69" s="83"/>
    </row>
    <row r="70" spans="5:5" s="82" customFormat="1" x14ac:dyDescent="0.3">
      <c r="E70" s="83"/>
    </row>
    <row r="71" spans="5:5" s="82" customFormat="1" x14ac:dyDescent="0.3">
      <c r="E71" s="83"/>
    </row>
    <row r="72" spans="5:5" s="82" customFormat="1" x14ac:dyDescent="0.3">
      <c r="E72" s="83"/>
    </row>
    <row r="73" spans="5:5" s="82" customFormat="1" x14ac:dyDescent="0.3">
      <c r="E73" s="83"/>
    </row>
    <row r="74" spans="5:5" s="82" customFormat="1" x14ac:dyDescent="0.3">
      <c r="E74" s="83"/>
    </row>
    <row r="75" spans="5:5" s="82" customFormat="1" x14ac:dyDescent="0.3">
      <c r="E75" s="83"/>
    </row>
    <row r="76" spans="5:5" s="82" customFormat="1" x14ac:dyDescent="0.3">
      <c r="E76" s="83"/>
    </row>
    <row r="77" spans="5:5" s="82" customFormat="1" x14ac:dyDescent="0.3">
      <c r="E77" s="83"/>
    </row>
    <row r="78" spans="5:5" s="82" customFormat="1" x14ac:dyDescent="0.3">
      <c r="E78" s="83"/>
    </row>
    <row r="79" spans="5:5" s="82" customFormat="1" x14ac:dyDescent="0.3">
      <c r="E79" s="83"/>
    </row>
    <row r="80" spans="5:5" s="82" customFormat="1" x14ac:dyDescent="0.3">
      <c r="E80" s="83"/>
    </row>
    <row r="81" spans="3:5" s="82" customFormat="1" x14ac:dyDescent="0.3">
      <c r="E81" s="83"/>
    </row>
    <row r="82" spans="3:5" s="82" customFormat="1" x14ac:dyDescent="0.3">
      <c r="E82" s="83"/>
    </row>
    <row r="83" spans="3:5" s="82" customFormat="1" x14ac:dyDescent="0.3">
      <c r="C83"/>
      <c r="E83" s="83"/>
    </row>
    <row r="84" spans="3:5" s="82" customFormat="1" x14ac:dyDescent="0.3">
      <c r="C84"/>
      <c r="E84" s="83"/>
    </row>
    <row r="85" spans="3:5" s="82" customFormat="1" x14ac:dyDescent="0.3">
      <c r="C85"/>
      <c r="E85" s="83"/>
    </row>
  </sheetData>
  <mergeCells count="7">
    <mergeCell ref="B25:B31"/>
    <mergeCell ref="B1:B3"/>
    <mergeCell ref="D1:D3"/>
    <mergeCell ref="G2:J2"/>
    <mergeCell ref="B4:B10"/>
    <mergeCell ref="B11:B17"/>
    <mergeCell ref="B18:B24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P85"/>
  <sheetViews>
    <sheetView topLeftCell="B1" zoomScale="80" zoomScaleNormal="80" workbookViewId="0">
      <selection activeCell="D4" sqref="D4:D31"/>
    </sheetView>
  </sheetViews>
  <sheetFormatPr defaultColWidth="8.88671875" defaultRowHeight="14.4" x14ac:dyDescent="0.3"/>
  <cols>
    <col min="1" max="1" width="2.6640625" hidden="1" customWidth="1"/>
    <col min="2" max="2" width="8.6640625" customWidth="1"/>
    <col min="3" max="3" width="90.109375" customWidth="1"/>
    <col min="5" max="5" width="3" style="78" customWidth="1"/>
    <col min="6" max="6" width="13.5546875" bestFit="1" customWidth="1"/>
    <col min="7" max="12" width="12.6640625" customWidth="1"/>
    <col min="13" max="13" width="2.33203125" style="82" customWidth="1"/>
    <col min="21" max="21" width="9.5546875" customWidth="1"/>
    <col min="22" max="22" width="8.88671875" style="82"/>
  </cols>
  <sheetData>
    <row r="1" spans="1:68" ht="21" x14ac:dyDescent="0.4">
      <c r="B1" s="140" t="s">
        <v>218</v>
      </c>
      <c r="C1" s="94" t="s">
        <v>231</v>
      </c>
      <c r="D1" s="138" t="s">
        <v>219</v>
      </c>
      <c r="E1" s="95"/>
      <c r="F1" s="96"/>
      <c r="G1" s="96"/>
      <c r="H1" s="96"/>
      <c r="I1" s="96"/>
      <c r="J1" s="96"/>
      <c r="K1" s="96"/>
      <c r="L1" s="96"/>
      <c r="M1" s="96"/>
      <c r="N1" s="96"/>
      <c r="O1" s="82"/>
      <c r="P1" s="82"/>
      <c r="Q1" s="82"/>
      <c r="R1" s="82"/>
      <c r="S1" s="82"/>
      <c r="T1" s="82"/>
      <c r="U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2"/>
      <c r="AQ1" s="82"/>
      <c r="AR1" s="82"/>
      <c r="AS1" s="82"/>
      <c r="AT1" s="82"/>
      <c r="AU1" s="82"/>
      <c r="AV1" s="82"/>
      <c r="AW1" s="82"/>
      <c r="AX1" s="82"/>
      <c r="AY1" s="82"/>
      <c r="AZ1" s="82"/>
      <c r="BA1" s="82"/>
      <c r="BB1" s="82"/>
      <c r="BC1" s="82"/>
      <c r="BD1" s="82"/>
      <c r="BE1" s="82"/>
      <c r="BF1" s="82"/>
      <c r="BG1" s="82"/>
      <c r="BH1" s="82"/>
      <c r="BI1" s="82"/>
      <c r="BJ1" s="82"/>
      <c r="BK1" s="82"/>
      <c r="BL1" s="82"/>
      <c r="BM1" s="82"/>
      <c r="BN1" s="82"/>
      <c r="BO1" s="82"/>
    </row>
    <row r="2" spans="1:68" ht="21" x14ac:dyDescent="0.4">
      <c r="B2" s="140"/>
      <c r="C2" s="97" t="s">
        <v>232</v>
      </c>
      <c r="D2" s="138"/>
      <c r="E2" s="84"/>
      <c r="F2" s="91"/>
      <c r="G2" s="135" t="s">
        <v>209</v>
      </c>
      <c r="H2" s="135"/>
      <c r="I2" s="135"/>
      <c r="J2" s="135"/>
      <c r="K2" s="98"/>
      <c r="L2" s="96"/>
      <c r="M2" s="96"/>
      <c r="N2" s="96"/>
      <c r="O2" s="82"/>
      <c r="P2" s="82"/>
      <c r="Q2" s="82"/>
      <c r="R2" s="82"/>
      <c r="S2" s="82"/>
      <c r="T2" s="82"/>
      <c r="U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  <c r="AU2" s="82"/>
      <c r="AV2" s="82"/>
      <c r="AW2" s="82"/>
      <c r="AX2" s="82"/>
      <c r="AY2" s="82"/>
      <c r="AZ2" s="82"/>
      <c r="BA2" s="82"/>
      <c r="BB2" s="82"/>
      <c r="BC2" s="82"/>
      <c r="BD2" s="82"/>
      <c r="BE2" s="82"/>
      <c r="BF2" s="82"/>
      <c r="BG2" s="82"/>
      <c r="BH2" s="82"/>
      <c r="BI2" s="82"/>
      <c r="BJ2" s="82"/>
      <c r="BK2" s="82"/>
      <c r="BL2" s="82"/>
      <c r="BM2" s="82"/>
      <c r="BN2" s="82"/>
      <c r="BO2" s="82"/>
    </row>
    <row r="3" spans="1:68" x14ac:dyDescent="0.3">
      <c r="B3" s="140"/>
      <c r="C3" s="128" t="s">
        <v>215</v>
      </c>
      <c r="D3" s="139"/>
      <c r="E3" s="85"/>
      <c r="F3" s="88" t="s">
        <v>208</v>
      </c>
      <c r="G3" s="80" t="str">
        <f>C2</f>
        <v>L3</v>
      </c>
      <c r="H3" s="27" t="str">
        <f>Overblik!M2</f>
        <v>Landmand</v>
      </c>
      <c r="I3" s="81" t="str">
        <f>Overblik!N2</f>
        <v>Direktør</v>
      </c>
      <c r="J3" s="79" t="str">
        <f>Overblik!O2</f>
        <v>Innovator</v>
      </c>
      <c r="K3" s="98"/>
      <c r="L3" s="96"/>
      <c r="M3" s="96"/>
      <c r="N3" s="96"/>
      <c r="O3" s="82"/>
      <c r="P3" s="82"/>
      <c r="Q3" s="82"/>
      <c r="R3" s="82"/>
      <c r="S3" s="82"/>
      <c r="T3" s="82"/>
      <c r="U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R3" s="82"/>
      <c r="AS3" s="82"/>
      <c r="AT3" s="82"/>
      <c r="AU3" s="82"/>
      <c r="AV3" s="82"/>
      <c r="AW3" s="82"/>
      <c r="AX3" s="82"/>
      <c r="AY3" s="82"/>
      <c r="AZ3" s="82"/>
      <c r="BA3" s="82"/>
      <c r="BB3" s="82"/>
      <c r="BC3" s="82"/>
      <c r="BD3" s="82"/>
      <c r="BE3" s="82"/>
      <c r="BF3" s="82"/>
      <c r="BG3" s="82"/>
      <c r="BH3" s="82"/>
      <c r="BI3" s="82"/>
      <c r="BJ3" s="82"/>
      <c r="BK3" s="82"/>
      <c r="BL3" s="82"/>
      <c r="BM3" s="82"/>
      <c r="BN3" s="82"/>
      <c r="BO3" s="82"/>
    </row>
    <row r="4" spans="1:68" x14ac:dyDescent="0.3">
      <c r="A4" s="109">
        <v>1</v>
      </c>
      <c r="B4" s="150" t="s">
        <v>221</v>
      </c>
      <c r="C4" s="129" t="str">
        <f>spørgsmål!$I13</f>
        <v>Jeg er en autentisk leder, derkender mine værdier og  er en god rollemodel der kan gå forrest</v>
      </c>
      <c r="D4" s="118">
        <v>0</v>
      </c>
      <c r="E4" s="86" t="s">
        <v>102</v>
      </c>
      <c r="F4" s="89" t="str">
        <f>C1</f>
        <v>Landmand 3</v>
      </c>
      <c r="G4" s="92">
        <f t="shared" ref="G4:G10" si="0">D4</f>
        <v>0</v>
      </c>
      <c r="H4" s="92">
        <f>D11</f>
        <v>0</v>
      </c>
      <c r="I4" s="92">
        <f>D18</f>
        <v>0</v>
      </c>
      <c r="J4" s="92">
        <f>D25</f>
        <v>0</v>
      </c>
      <c r="K4" s="99">
        <f>SUM(G4:J4)/4</f>
        <v>0</v>
      </c>
      <c r="L4" s="96"/>
      <c r="M4" s="96"/>
      <c r="N4" s="96"/>
      <c r="O4" s="82"/>
      <c r="P4" s="82"/>
      <c r="Q4" s="82"/>
      <c r="R4" s="82"/>
      <c r="S4" s="82"/>
      <c r="T4" s="82"/>
      <c r="U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  <c r="AU4" s="82"/>
      <c r="AV4" s="82"/>
      <c r="AW4" s="82"/>
      <c r="AX4" s="82"/>
      <c r="AY4" s="82"/>
      <c r="AZ4" s="82"/>
      <c r="BA4" s="82"/>
      <c r="BB4" s="82"/>
      <c r="BC4" s="82"/>
      <c r="BD4" s="82"/>
      <c r="BE4" s="82"/>
      <c r="BF4" s="82"/>
      <c r="BG4" s="82"/>
      <c r="BH4" s="82"/>
      <c r="BI4" s="82"/>
      <c r="BJ4" s="82"/>
      <c r="BK4" s="82"/>
      <c r="BL4" s="82"/>
      <c r="BM4" s="82"/>
      <c r="BN4" s="82"/>
      <c r="BO4" s="82"/>
    </row>
    <row r="5" spans="1:68" x14ac:dyDescent="0.3">
      <c r="A5" s="109">
        <v>2</v>
      </c>
      <c r="B5" s="151"/>
      <c r="C5" s="130" t="str">
        <f>spørgsmål!$I14</f>
        <v xml:space="preserve">Jeg har gode relation til min medarbejder, og vi respektere hinanden hos os </v>
      </c>
      <c r="D5" s="119">
        <v>0</v>
      </c>
      <c r="E5" s="85" t="s">
        <v>18</v>
      </c>
      <c r="F5" s="90" t="s">
        <v>204</v>
      </c>
      <c r="G5" s="93">
        <f t="shared" si="0"/>
        <v>0</v>
      </c>
      <c r="H5" s="93">
        <f t="shared" ref="H5:H10" si="1">D12</f>
        <v>0</v>
      </c>
      <c r="I5" s="93">
        <f t="shared" ref="I5:I10" si="2">D19</f>
        <v>0</v>
      </c>
      <c r="J5" s="93">
        <f t="shared" ref="J5:J9" si="3">D26</f>
        <v>0</v>
      </c>
      <c r="K5" s="99">
        <f t="shared" ref="K5:K10" si="4">SUM(G5:J5)/4</f>
        <v>0</v>
      </c>
      <c r="L5" s="96"/>
      <c r="M5" s="96"/>
      <c r="N5" s="96"/>
      <c r="O5" s="82"/>
      <c r="P5" s="82"/>
      <c r="Q5" s="82"/>
      <c r="R5" s="82"/>
      <c r="S5" s="82"/>
      <c r="T5" s="82"/>
      <c r="U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  <c r="AO5" s="82"/>
      <c r="AP5" s="82"/>
      <c r="AQ5" s="82"/>
      <c r="AR5" s="82"/>
      <c r="AS5" s="82"/>
      <c r="AT5" s="82"/>
      <c r="AU5" s="82"/>
      <c r="AV5" s="82"/>
      <c r="AW5" s="82"/>
      <c r="AX5" s="82"/>
      <c r="AY5" s="82"/>
      <c r="AZ5" s="82"/>
      <c r="BA5" s="82"/>
      <c r="BB5" s="82"/>
      <c r="BC5" s="82"/>
      <c r="BD5" s="82"/>
      <c r="BE5" s="82"/>
      <c r="BF5" s="82"/>
      <c r="BG5" s="82"/>
      <c r="BH5" s="82"/>
      <c r="BI5" s="82"/>
      <c r="BJ5" s="82"/>
      <c r="BK5" s="82"/>
      <c r="BL5" s="82"/>
      <c r="BM5" s="82"/>
      <c r="BN5" s="82"/>
      <c r="BO5" s="82"/>
    </row>
    <row r="6" spans="1:68" x14ac:dyDescent="0.3">
      <c r="A6" s="109">
        <v>3</v>
      </c>
      <c r="B6" s="151"/>
      <c r="C6" s="130" t="str">
        <f>spørgsmål!$I15</f>
        <v>Jeg er en stærk netværker og god til at pleje mine intressenter</v>
      </c>
      <c r="D6" s="119">
        <v>0</v>
      </c>
      <c r="E6" s="86" t="s">
        <v>19</v>
      </c>
      <c r="F6" s="89" t="s">
        <v>6</v>
      </c>
      <c r="G6" s="93">
        <f t="shared" si="0"/>
        <v>0</v>
      </c>
      <c r="H6" s="93">
        <f t="shared" si="1"/>
        <v>0</v>
      </c>
      <c r="I6" s="93">
        <f t="shared" si="2"/>
        <v>0</v>
      </c>
      <c r="J6" s="93">
        <f t="shared" si="3"/>
        <v>0</v>
      </c>
      <c r="K6" s="99">
        <f t="shared" si="4"/>
        <v>0</v>
      </c>
      <c r="L6" s="96"/>
      <c r="M6" s="96"/>
      <c r="N6" s="96"/>
      <c r="O6" s="82"/>
      <c r="P6" s="82"/>
      <c r="Q6" s="82"/>
      <c r="R6" s="82"/>
      <c r="S6" s="82"/>
      <c r="T6" s="82"/>
      <c r="U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2"/>
      <c r="AZ6" s="82"/>
      <c r="BA6" s="82"/>
      <c r="BB6" s="82"/>
      <c r="BC6" s="82"/>
      <c r="BD6" s="82"/>
      <c r="BE6" s="82"/>
      <c r="BF6" s="82"/>
      <c r="BG6" s="82"/>
      <c r="BH6" s="82"/>
      <c r="BI6" s="82"/>
      <c r="BJ6" s="82"/>
      <c r="BK6" s="82"/>
      <c r="BL6" s="82"/>
      <c r="BM6" s="82"/>
      <c r="BN6" s="82"/>
      <c r="BO6" s="82"/>
    </row>
    <row r="7" spans="1:68" x14ac:dyDescent="0.3">
      <c r="A7" s="109">
        <v>4</v>
      </c>
      <c r="B7" s="151"/>
      <c r="C7" s="130" t="str">
        <f>spørgsmål!$I16</f>
        <v>Jeg er opmærksom på at jeg skal forklare arbejdsopgaver for mine medarbejder på deres præmisser (empatisk)</v>
      </c>
      <c r="D7" s="119">
        <v>0</v>
      </c>
      <c r="E7" s="86" t="s">
        <v>100</v>
      </c>
      <c r="F7" s="89" t="s">
        <v>205</v>
      </c>
      <c r="G7" s="93">
        <f t="shared" si="0"/>
        <v>0</v>
      </c>
      <c r="H7" s="93">
        <f t="shared" si="1"/>
        <v>0</v>
      </c>
      <c r="I7" s="93">
        <f t="shared" si="2"/>
        <v>0</v>
      </c>
      <c r="J7" s="93">
        <f t="shared" si="3"/>
        <v>0</v>
      </c>
      <c r="K7" s="99">
        <f t="shared" si="4"/>
        <v>0</v>
      </c>
      <c r="L7" s="96"/>
      <c r="M7" s="96"/>
      <c r="N7" s="96"/>
      <c r="O7" s="82"/>
      <c r="P7" s="82"/>
      <c r="Q7" s="82"/>
      <c r="R7" s="82"/>
      <c r="S7" s="82"/>
      <c r="T7" s="82"/>
      <c r="U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  <c r="AO7" s="82"/>
      <c r="AP7" s="82"/>
      <c r="AQ7" s="82"/>
      <c r="AR7" s="82"/>
      <c r="AS7" s="82"/>
      <c r="AT7" s="82"/>
      <c r="AU7" s="82"/>
      <c r="AV7" s="82"/>
      <c r="AW7" s="82"/>
      <c r="AX7" s="82"/>
      <c r="AY7" s="82"/>
      <c r="AZ7" s="82"/>
      <c r="BA7" s="82"/>
      <c r="BB7" s="82"/>
      <c r="BC7" s="82"/>
      <c r="BD7" s="82"/>
      <c r="BE7" s="82"/>
      <c r="BF7" s="82"/>
      <c r="BG7" s="82"/>
      <c r="BH7" s="82"/>
      <c r="BI7" s="82"/>
      <c r="BJ7" s="82"/>
      <c r="BK7" s="82"/>
      <c r="BL7" s="82"/>
      <c r="BM7" s="82"/>
      <c r="BN7" s="82"/>
      <c r="BO7" s="82"/>
    </row>
    <row r="8" spans="1:68" x14ac:dyDescent="0.3">
      <c r="A8" s="109">
        <v>5</v>
      </c>
      <c r="B8" s="151"/>
      <c r="C8" s="130" t="str">
        <f>spørgsmål!$I17</f>
        <v xml:space="preserve">Jeg kan godt lide at lave planer for ændringer og se dem ført ud i livet  </v>
      </c>
      <c r="D8" s="119">
        <v>0</v>
      </c>
      <c r="E8" s="86" t="s">
        <v>105</v>
      </c>
      <c r="F8" s="89" t="s">
        <v>2</v>
      </c>
      <c r="G8" s="93">
        <f t="shared" si="0"/>
        <v>0</v>
      </c>
      <c r="H8" s="93">
        <f t="shared" si="1"/>
        <v>0</v>
      </c>
      <c r="I8" s="93">
        <f t="shared" si="2"/>
        <v>0</v>
      </c>
      <c r="J8" s="93">
        <f t="shared" si="3"/>
        <v>0</v>
      </c>
      <c r="K8" s="99">
        <f t="shared" si="4"/>
        <v>0</v>
      </c>
      <c r="L8" s="96"/>
      <c r="M8" s="96"/>
      <c r="N8" s="96"/>
      <c r="O8" s="82"/>
      <c r="P8" s="82"/>
      <c r="Q8" s="82"/>
      <c r="R8" s="82"/>
      <c r="S8" s="82"/>
      <c r="T8" s="82"/>
      <c r="U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  <c r="AO8" s="82"/>
      <c r="AP8" s="82"/>
      <c r="AQ8" s="82"/>
      <c r="AR8" s="82"/>
      <c r="AS8" s="82"/>
      <c r="AT8" s="82"/>
      <c r="AU8" s="82"/>
      <c r="AV8" s="82"/>
      <c r="AW8" s="82"/>
      <c r="AX8" s="82"/>
      <c r="AY8" s="82"/>
      <c r="AZ8" s="82"/>
      <c r="BA8" s="82"/>
      <c r="BB8" s="82"/>
      <c r="BC8" s="82"/>
      <c r="BD8" s="82"/>
      <c r="BE8" s="82"/>
      <c r="BF8" s="82"/>
      <c r="BG8" s="82"/>
      <c r="BH8" s="82"/>
      <c r="BI8" s="82"/>
      <c r="BJ8" s="82"/>
      <c r="BK8" s="82"/>
      <c r="BL8" s="82"/>
      <c r="BM8" s="82"/>
      <c r="BN8" s="82"/>
      <c r="BO8" s="82"/>
    </row>
    <row r="9" spans="1:68" x14ac:dyDescent="0.3">
      <c r="A9" s="110">
        <v>6</v>
      </c>
      <c r="B9" s="151"/>
      <c r="C9" s="130" t="str">
        <f>spørgsmål!$I18</f>
        <v>Jeg dygtiggøre mig for at udvikle mig og blive en bedre leder</v>
      </c>
      <c r="D9" s="119">
        <v>0</v>
      </c>
      <c r="E9" s="86" t="s">
        <v>101</v>
      </c>
      <c r="F9" s="89" t="s">
        <v>20</v>
      </c>
      <c r="G9" s="93">
        <f t="shared" si="0"/>
        <v>0</v>
      </c>
      <c r="H9" s="93">
        <f t="shared" si="1"/>
        <v>0</v>
      </c>
      <c r="I9" s="93">
        <f t="shared" si="2"/>
        <v>0</v>
      </c>
      <c r="J9" s="93">
        <f t="shared" si="3"/>
        <v>0</v>
      </c>
      <c r="K9" s="99">
        <f t="shared" si="4"/>
        <v>0</v>
      </c>
      <c r="L9" s="96"/>
      <c r="M9" s="96"/>
      <c r="N9" s="96"/>
      <c r="O9" s="82"/>
      <c r="P9" s="82"/>
      <c r="Q9" s="82"/>
      <c r="R9" s="82"/>
      <c r="S9" s="82"/>
      <c r="T9" s="82"/>
      <c r="U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82"/>
    </row>
    <row r="10" spans="1:68" x14ac:dyDescent="0.3">
      <c r="A10" s="111">
        <v>7</v>
      </c>
      <c r="B10" s="152"/>
      <c r="C10" s="131" t="str">
        <f>spørgsmål!$I19</f>
        <v>Jeg er god til at tænk langsigtetplaner og forudse såvel udfordringer som muligheder</v>
      </c>
      <c r="D10" s="120">
        <v>0</v>
      </c>
      <c r="E10" s="84" t="s">
        <v>104</v>
      </c>
      <c r="F10" s="87" t="s">
        <v>24</v>
      </c>
      <c r="G10" s="93">
        <f t="shared" si="0"/>
        <v>0</v>
      </c>
      <c r="H10" s="124">
        <f t="shared" si="1"/>
        <v>0</v>
      </c>
      <c r="I10" s="124">
        <f t="shared" si="2"/>
        <v>0</v>
      </c>
      <c r="J10" s="124">
        <f>D31</f>
        <v>0</v>
      </c>
      <c r="K10" s="99">
        <f t="shared" si="4"/>
        <v>0</v>
      </c>
      <c r="L10" s="96"/>
      <c r="M10" s="96"/>
      <c r="N10" s="96"/>
      <c r="O10" s="82"/>
      <c r="P10" s="82"/>
      <c r="Q10" s="82"/>
      <c r="R10" s="82"/>
      <c r="S10" s="82"/>
      <c r="T10" s="82"/>
      <c r="U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</row>
    <row r="11" spans="1:68" x14ac:dyDescent="0.3">
      <c r="A11" s="112">
        <v>1</v>
      </c>
      <c r="B11" s="153" t="s">
        <v>222</v>
      </c>
      <c r="C11" s="129" t="str">
        <f>spørgsmål!$I21</f>
        <v>Jeg sætter en ære i at have kontrol og styr på produktion</v>
      </c>
      <c r="D11" s="118">
        <v>0</v>
      </c>
      <c r="E11" s="95"/>
      <c r="F11" s="104" t="s">
        <v>211</v>
      </c>
      <c r="G11" s="122">
        <f>SUM(G4:G10)/7</f>
        <v>0</v>
      </c>
      <c r="H11" s="122">
        <f t="shared" ref="H11:J11" si="5">SUM(H4:H10)/7</f>
        <v>0</v>
      </c>
      <c r="I11" s="122">
        <f t="shared" si="5"/>
        <v>0</v>
      </c>
      <c r="J11" s="122">
        <f t="shared" si="5"/>
        <v>0</v>
      </c>
      <c r="K11" s="123">
        <f>SUM(G4:J10)/(4*7)</f>
        <v>0</v>
      </c>
      <c r="L11" s="96"/>
      <c r="M11" s="96"/>
      <c r="N11" s="96"/>
      <c r="O11" s="82"/>
      <c r="P11" s="82"/>
      <c r="Q11" s="82"/>
      <c r="R11" s="82"/>
      <c r="S11" s="82"/>
      <c r="T11" s="82"/>
      <c r="U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</row>
    <row r="12" spans="1:68" x14ac:dyDescent="0.3">
      <c r="A12" s="113">
        <v>2</v>
      </c>
      <c r="B12" s="154"/>
      <c r="C12" s="130" t="str">
        <f>spørgsmål!$I22</f>
        <v>Mine medarbejderne løser rutineopgaverne i produktion til 12</v>
      </c>
      <c r="D12" s="119">
        <v>0</v>
      </c>
      <c r="E12" s="95"/>
      <c r="F12" s="105"/>
      <c r="G12" s="106"/>
      <c r="H12" s="106"/>
      <c r="I12" s="106"/>
      <c r="J12" s="106"/>
      <c r="K12" s="107"/>
      <c r="L12" s="102"/>
      <c r="M12" s="96"/>
      <c r="N12" s="96"/>
      <c r="O12" s="82"/>
      <c r="P12" s="82"/>
      <c r="Q12" s="82"/>
      <c r="R12" s="82"/>
      <c r="S12" s="82"/>
      <c r="T12" s="82"/>
      <c r="U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</row>
    <row r="13" spans="1:68" s="6" customFormat="1" x14ac:dyDescent="0.3">
      <c r="A13" s="113">
        <v>3</v>
      </c>
      <c r="B13" s="154"/>
      <c r="C13" s="130" t="str">
        <f>spørgsmål!$I23</f>
        <v>Jeg har et stærkt fagligt netværk med kollegaer</v>
      </c>
      <c r="D13" s="119">
        <v>0</v>
      </c>
      <c r="E13" s="95"/>
      <c r="F13" s="108" t="str">
        <f>F4</f>
        <v>Landmand 3</v>
      </c>
      <c r="G13" s="108" t="str">
        <f>F5</f>
        <v>Leder</v>
      </c>
      <c r="H13" s="108" t="str">
        <f>F6</f>
        <v>Netværk</v>
      </c>
      <c r="I13" s="108" t="str">
        <f>F7</f>
        <v>Produktion</v>
      </c>
      <c r="J13" s="108" t="str">
        <f>F8</f>
        <v>Fornyelse</v>
      </c>
      <c r="K13" s="108" t="str">
        <f>F9</f>
        <v>Virksomheden</v>
      </c>
      <c r="L13" s="108" t="str">
        <f>F10</f>
        <v>Fremtiden</v>
      </c>
      <c r="M13" s="102"/>
      <c r="N13" s="96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</row>
    <row r="14" spans="1:68" ht="15" thickBot="1" x14ac:dyDescent="0.35">
      <c r="A14" s="113">
        <v>4</v>
      </c>
      <c r="B14" s="154"/>
      <c r="C14" s="130" t="str">
        <f>spørgsmål!$I24</f>
        <v>Vi har styr på produktion, og ved hvad der skal ske når der sker noget uventet i mark elle stald</v>
      </c>
      <c r="D14" s="119">
        <v>0</v>
      </c>
      <c r="E14" s="95"/>
      <c r="F14" s="121">
        <f>K4</f>
        <v>0</v>
      </c>
      <c r="G14" s="121">
        <f>K5</f>
        <v>0</v>
      </c>
      <c r="H14" s="121">
        <f>K6</f>
        <v>0</v>
      </c>
      <c r="I14" s="121">
        <f>K7</f>
        <v>0</v>
      </c>
      <c r="J14" s="121">
        <f>K8</f>
        <v>0</v>
      </c>
      <c r="K14" s="121">
        <f>K9</f>
        <v>0</v>
      </c>
      <c r="L14" s="121">
        <f>K10</f>
        <v>0</v>
      </c>
      <c r="M14" s="103"/>
      <c r="N14" s="96"/>
      <c r="O14" s="82"/>
      <c r="P14" s="82"/>
      <c r="Q14" s="82"/>
      <c r="R14" s="82"/>
      <c r="S14" s="82"/>
      <c r="T14" s="82"/>
      <c r="U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</row>
    <row r="15" spans="1:68" ht="15" thickTop="1" x14ac:dyDescent="0.3">
      <c r="A15" s="113">
        <v>5</v>
      </c>
      <c r="B15" s="154"/>
      <c r="C15" s="130" t="str">
        <f>spørgsmål!$I25</f>
        <v>Jeg er konstant opmærksom på at tilrettelægge tingene bedre og lave kvalitetsprodukter</v>
      </c>
      <c r="D15" s="119">
        <v>0</v>
      </c>
      <c r="E15" s="95"/>
      <c r="F15" s="96"/>
      <c r="G15" s="96"/>
      <c r="H15" s="96"/>
      <c r="I15" s="96"/>
      <c r="J15" s="96"/>
      <c r="K15" s="96"/>
      <c r="L15" s="96"/>
      <c r="M15" s="102"/>
      <c r="N15" s="96"/>
      <c r="O15" s="82"/>
      <c r="P15" s="82"/>
      <c r="Q15" s="82"/>
      <c r="R15" s="82"/>
      <c r="S15" s="82"/>
      <c r="T15" s="82"/>
      <c r="U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</row>
    <row r="16" spans="1:68" x14ac:dyDescent="0.3">
      <c r="A16" s="114">
        <v>6</v>
      </c>
      <c r="B16" s="154"/>
      <c r="C16" s="130" t="str">
        <f>spørgsmål!$I26</f>
        <v>Jeg har helt styr på køb og salg - og får altid købt til den rigtig pris og får høj pris på mine produkter</v>
      </c>
      <c r="D16" s="119">
        <v>0</v>
      </c>
      <c r="E16" s="95"/>
      <c r="F16" s="96"/>
      <c r="G16" s="96"/>
      <c r="H16" s="96"/>
      <c r="I16" s="96"/>
      <c r="J16" s="96"/>
      <c r="K16" s="96"/>
      <c r="L16" s="96"/>
      <c r="M16" s="96"/>
      <c r="N16" s="96"/>
      <c r="O16" s="82"/>
      <c r="P16" s="82"/>
      <c r="Q16" s="82"/>
      <c r="R16" s="82"/>
      <c r="S16" s="82"/>
      <c r="T16" s="82"/>
      <c r="U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</row>
    <row r="17" spans="1:68" x14ac:dyDescent="0.3">
      <c r="A17" s="115">
        <v>7</v>
      </c>
      <c r="B17" s="155"/>
      <c r="C17" s="131" t="str">
        <f>spørgsmål!$I27</f>
        <v>Jeg er altid åben for nye ideer til at løse arbejdsopgaverne bedre (teknologi/nye processer) eller lave nye produker</v>
      </c>
      <c r="D17" s="120">
        <v>0</v>
      </c>
      <c r="E17" s="95"/>
      <c r="F17" s="96"/>
      <c r="G17" s="96"/>
      <c r="H17" s="96"/>
      <c r="I17" s="96"/>
      <c r="J17" s="96"/>
      <c r="K17" s="96"/>
      <c r="L17" s="96"/>
      <c r="M17" s="96"/>
      <c r="N17" s="96"/>
      <c r="O17" s="82"/>
      <c r="P17" s="82"/>
      <c r="Q17" s="82"/>
      <c r="R17" s="82"/>
      <c r="S17" s="82"/>
      <c r="T17" s="82"/>
      <c r="U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</row>
    <row r="18" spans="1:68" x14ac:dyDescent="0.3">
      <c r="A18" s="113">
        <v>1</v>
      </c>
      <c r="B18" s="156" t="s">
        <v>223</v>
      </c>
      <c r="C18" s="129" t="str">
        <f>spørgsmål!$I29</f>
        <v>Jeg kan lide at nå mine økonomiske mål og "konkurrere" og måle mig med andre</v>
      </c>
      <c r="D18" s="118">
        <v>0</v>
      </c>
      <c r="E18" s="95"/>
      <c r="F18" s="96"/>
      <c r="G18" s="96"/>
      <c r="H18" s="96"/>
      <c r="I18" s="96"/>
      <c r="J18" s="96"/>
      <c r="K18" s="96"/>
      <c r="L18" s="96"/>
      <c r="M18" s="96"/>
      <c r="N18" s="96"/>
      <c r="O18" s="82"/>
      <c r="P18" s="82"/>
      <c r="Q18" s="82"/>
      <c r="R18" s="82"/>
      <c r="S18" s="82"/>
      <c r="T18" s="82"/>
      <c r="U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</row>
    <row r="19" spans="1:68" x14ac:dyDescent="0.3">
      <c r="A19" s="113">
        <v>2</v>
      </c>
      <c r="B19" s="157"/>
      <c r="C19" s="130" t="str">
        <f>spørgsmål!$I30</f>
        <v>Jeg har medarbejderne med de rette kompetencer og som kan det ansvar som er nødvendigt</v>
      </c>
      <c r="D19" s="119">
        <v>0</v>
      </c>
      <c r="E19" s="95"/>
      <c r="F19" s="96"/>
      <c r="G19" s="96"/>
      <c r="H19" s="96"/>
      <c r="I19" s="96"/>
      <c r="J19" s="96"/>
      <c r="K19" s="96"/>
      <c r="L19" s="96"/>
      <c r="M19" s="96"/>
      <c r="N19" s="96"/>
      <c r="O19" s="82"/>
      <c r="P19" s="82"/>
      <c r="Q19" s="82"/>
      <c r="R19" s="82"/>
      <c r="S19" s="82"/>
      <c r="T19" s="82"/>
      <c r="U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</row>
    <row r="20" spans="1:68" x14ac:dyDescent="0.3">
      <c r="A20" s="113">
        <v>3</v>
      </c>
      <c r="B20" s="157"/>
      <c r="C20" s="130" t="str">
        <f>spørgsmål!$I31</f>
        <v>Jeg har et stærkt netværk - også med folk uden for landbruget</v>
      </c>
      <c r="D20" s="119">
        <v>0</v>
      </c>
      <c r="E20" s="95"/>
      <c r="F20" s="96"/>
      <c r="G20" s="96"/>
      <c r="H20" s="96"/>
      <c r="I20" s="96"/>
      <c r="J20" s="96"/>
      <c r="K20" s="96"/>
      <c r="L20" s="96"/>
      <c r="M20" s="96"/>
      <c r="N20" s="96"/>
      <c r="O20" s="82"/>
      <c r="P20" s="82"/>
      <c r="Q20" s="82"/>
      <c r="R20" s="82"/>
      <c r="S20" s="82"/>
      <c r="T20" s="82"/>
      <c r="U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</row>
    <row r="21" spans="1:68" x14ac:dyDescent="0.3">
      <c r="A21" s="113">
        <v>4</v>
      </c>
      <c r="B21" s="157"/>
      <c r="C21" s="130" t="str">
        <f>spørgsmål!$I32</f>
        <v xml:space="preserve">Vi har mål som medarbejderne skal nå i produktionen og vi fejre når målet er nået </v>
      </c>
      <c r="D21" s="119">
        <v>0</v>
      </c>
      <c r="E21" s="95"/>
      <c r="F21" s="96"/>
      <c r="G21" s="96"/>
      <c r="H21" s="96"/>
      <c r="I21" s="96"/>
      <c r="J21" s="96"/>
      <c r="K21" s="96"/>
      <c r="L21" s="96"/>
      <c r="M21" s="96"/>
      <c r="N21" s="96"/>
      <c r="O21" s="82"/>
      <c r="P21" s="82"/>
      <c r="Q21" s="82"/>
      <c r="R21" s="82"/>
      <c r="S21" s="82"/>
      <c r="T21" s="82"/>
      <c r="U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</row>
    <row r="22" spans="1:68" x14ac:dyDescent="0.3">
      <c r="A22" s="113">
        <v>5</v>
      </c>
      <c r="B22" s="157"/>
      <c r="C22" s="130" t="str">
        <f>spørgsmål!$I33</f>
        <v>Jeg ser gerne at medarbejderne forslår forbederinger og støtter dem i at føre dem ud i livet</v>
      </c>
      <c r="D22" s="119">
        <v>0</v>
      </c>
      <c r="E22" s="95"/>
      <c r="F22" s="96"/>
      <c r="G22" s="96"/>
      <c r="H22" s="96"/>
      <c r="I22" s="96"/>
      <c r="J22" s="96"/>
      <c r="K22" s="96"/>
      <c r="L22" s="96"/>
      <c r="M22" s="96"/>
      <c r="N22" s="96"/>
      <c r="O22" s="82"/>
      <c r="P22" s="82"/>
      <c r="Q22" s="82"/>
      <c r="R22" s="82"/>
      <c r="S22" s="82"/>
      <c r="T22" s="82"/>
      <c r="U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</row>
    <row r="23" spans="1:68" x14ac:dyDescent="0.3">
      <c r="A23" s="116">
        <v>6</v>
      </c>
      <c r="B23" s="157"/>
      <c r="C23" s="130" t="str">
        <f>spørgsmål!$I34</f>
        <v>Jeg har konstante overblik over økonomien i virksomheden og er altid parat til at gribe ind</v>
      </c>
      <c r="D23" s="119">
        <v>0</v>
      </c>
      <c r="E23" s="95"/>
      <c r="F23" s="96"/>
      <c r="G23" s="96"/>
      <c r="H23" s="96"/>
      <c r="I23" s="96"/>
      <c r="J23" s="96"/>
      <c r="K23" s="96"/>
      <c r="L23" s="96"/>
      <c r="M23" s="96"/>
      <c r="N23" s="96"/>
      <c r="O23" s="82"/>
      <c r="P23" s="82"/>
      <c r="Q23" s="82"/>
      <c r="R23" s="82"/>
      <c r="S23" s="82"/>
      <c r="T23" s="82"/>
      <c r="U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</row>
    <row r="24" spans="1:68" x14ac:dyDescent="0.3">
      <c r="A24" s="117">
        <v>7</v>
      </c>
      <c r="B24" s="158"/>
      <c r="C24" s="131" t="str">
        <f>spørgsmål!$I35</f>
        <v>Min strategi for virksomheden er altid nærværende - også når det drejer sig om muligheder der pludselig dukker op</v>
      </c>
      <c r="D24" s="120">
        <v>0</v>
      </c>
      <c r="E24" s="95"/>
      <c r="F24" s="96"/>
      <c r="G24" s="96"/>
      <c r="H24" s="96"/>
      <c r="I24" s="96"/>
      <c r="J24" s="96"/>
      <c r="K24" s="96"/>
      <c r="L24" s="96"/>
      <c r="M24" s="96"/>
      <c r="N24" s="96"/>
      <c r="O24" s="82"/>
      <c r="P24" s="82"/>
      <c r="Q24" s="82"/>
      <c r="R24" s="82"/>
      <c r="S24" s="82"/>
      <c r="T24" s="82"/>
      <c r="U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</row>
    <row r="25" spans="1:68" x14ac:dyDescent="0.3">
      <c r="A25" s="113">
        <v>1</v>
      </c>
      <c r="B25" s="147" t="s">
        <v>224</v>
      </c>
      <c r="C25" s="129" t="str">
        <f>spørgsmål!$I37</f>
        <v>Jeg kan lide at udfordre mig selv og se en idé vokse sig stor</v>
      </c>
      <c r="D25" s="118">
        <v>0</v>
      </c>
      <c r="E25" s="95"/>
      <c r="F25" s="96"/>
      <c r="G25" s="96"/>
      <c r="H25" s="96"/>
      <c r="I25" s="96"/>
      <c r="J25" s="96"/>
      <c r="K25" s="96"/>
      <c r="L25" s="96"/>
      <c r="M25" s="96"/>
      <c r="N25" s="96"/>
      <c r="O25" s="82"/>
      <c r="P25" s="82"/>
      <c r="Q25" s="82"/>
      <c r="R25" s="82"/>
      <c r="S25" s="82"/>
      <c r="T25" s="82"/>
      <c r="U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</row>
    <row r="26" spans="1:68" x14ac:dyDescent="0.3">
      <c r="A26" s="113">
        <v>2</v>
      </c>
      <c r="B26" s="148"/>
      <c r="C26" s="130" t="str">
        <f>spørgsmål!$I38</f>
        <v>Jeg udfordrer og lader mig gerne udforde af mine medarbejder med nye ideer til processer og produktet</v>
      </c>
      <c r="D26" s="119">
        <v>0</v>
      </c>
      <c r="E26" s="95"/>
      <c r="F26" s="96"/>
      <c r="G26" s="96"/>
      <c r="H26" s="96"/>
      <c r="I26" s="96"/>
      <c r="J26" s="96"/>
      <c r="K26" s="96"/>
      <c r="L26" s="96"/>
      <c r="M26" s="96"/>
      <c r="N26" s="96"/>
      <c r="O26" s="82"/>
      <c r="P26" s="82"/>
      <c r="Q26" s="82"/>
      <c r="R26" s="82"/>
      <c r="S26" s="82"/>
      <c r="T26" s="82"/>
      <c r="U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</row>
    <row r="27" spans="1:68" x14ac:dyDescent="0.3">
      <c r="A27" s="113">
        <v>3</v>
      </c>
      <c r="B27" s="148"/>
      <c r="C27" s="130" t="str">
        <f>spørgsmål!$I39</f>
        <v>Jeg opsøger netværk som giver mig inspration til at skabe forretningsudvikling</v>
      </c>
      <c r="D27" s="119">
        <v>0</v>
      </c>
      <c r="E27" s="95"/>
      <c r="F27" s="96"/>
      <c r="G27" s="96"/>
      <c r="H27" s="96"/>
      <c r="I27" s="96"/>
      <c r="J27" s="96"/>
      <c r="K27" s="96"/>
      <c r="L27" s="96"/>
      <c r="M27" s="96"/>
      <c r="N27" s="96"/>
      <c r="O27" s="82"/>
      <c r="P27" s="82"/>
      <c r="Q27" s="82"/>
      <c r="R27" s="82"/>
      <c r="S27" s="82"/>
      <c r="T27" s="82"/>
      <c r="U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</row>
    <row r="28" spans="1:68" x14ac:dyDescent="0.3">
      <c r="A28" s="113">
        <v>4</v>
      </c>
      <c r="B28" s="148"/>
      <c r="C28" s="130" t="str">
        <f>spørgsmål!$I40</f>
        <v>Jeg forventer af mine produktionsrådgiver at de kommer med ny ideer til hvad vi kan gøre anderledes</v>
      </c>
      <c r="D28" s="119">
        <v>0</v>
      </c>
      <c r="E28" s="95"/>
      <c r="F28" s="96"/>
      <c r="G28" s="96"/>
      <c r="H28" s="96"/>
      <c r="I28" s="96"/>
      <c r="J28" s="96"/>
      <c r="K28" s="96"/>
      <c r="L28" s="96"/>
      <c r="M28" s="96"/>
      <c r="N28" s="96"/>
      <c r="O28" s="82"/>
      <c r="P28" s="82"/>
      <c r="Q28" s="82"/>
      <c r="R28" s="82"/>
      <c r="S28" s="82"/>
      <c r="T28" s="82"/>
      <c r="U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</row>
    <row r="29" spans="1:68" x14ac:dyDescent="0.3">
      <c r="A29" s="113">
        <v>5</v>
      </c>
      <c r="B29" s="148"/>
      <c r="C29" s="130" t="str">
        <f>spørgsmål!$I41</f>
        <v>Jeg opsøger ny viden om hvad der er nyt i produktionen og hvad trenden er fremover for landbrugsprodukter</v>
      </c>
      <c r="D29" s="119">
        <v>0</v>
      </c>
      <c r="E29" s="95"/>
      <c r="F29" s="96"/>
      <c r="G29" s="96"/>
      <c r="H29" s="96"/>
      <c r="I29" s="96"/>
      <c r="J29" s="96"/>
      <c r="K29" s="96"/>
      <c r="L29" s="96"/>
      <c r="M29" s="96"/>
      <c r="N29" s="96"/>
      <c r="O29" s="82"/>
      <c r="P29" s="82"/>
      <c r="Q29" s="82"/>
      <c r="R29" s="82"/>
      <c r="S29" s="82"/>
      <c r="T29" s="82"/>
      <c r="U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</row>
    <row r="30" spans="1:68" x14ac:dyDescent="0.3">
      <c r="A30" s="116">
        <v>6</v>
      </c>
      <c r="B30" s="148"/>
      <c r="C30" s="130" t="str">
        <f>spørgsmål!$I42</f>
        <v>Jeg bruger gerne flere rådgiver (økonomi, ledelse og strategi) for at få så meget inspiration som muligt</v>
      </c>
      <c r="D30" s="119">
        <v>0</v>
      </c>
      <c r="E30" s="95"/>
      <c r="F30" s="96"/>
      <c r="G30" s="96"/>
      <c r="H30" s="96"/>
      <c r="I30" s="96"/>
      <c r="J30" s="96"/>
      <c r="K30" s="96"/>
      <c r="L30" s="96"/>
      <c r="M30" s="96"/>
      <c r="N30" s="96"/>
      <c r="O30" s="82"/>
      <c r="P30" s="82"/>
      <c r="Q30" s="82"/>
      <c r="R30" s="82"/>
      <c r="S30" s="82"/>
      <c r="T30" s="82"/>
      <c r="U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</row>
    <row r="31" spans="1:68" x14ac:dyDescent="0.3">
      <c r="A31" s="117">
        <v>7</v>
      </c>
      <c r="B31" s="149"/>
      <c r="C31" s="131" t="str">
        <f>spørgsmål!$I43</f>
        <v>Jeg har en forretningsplan for et nyt produkt eller proces</v>
      </c>
      <c r="D31" s="120">
        <v>0</v>
      </c>
      <c r="E31" s="95"/>
      <c r="F31" s="82"/>
      <c r="G31" s="82"/>
      <c r="H31" s="82"/>
      <c r="I31" s="82"/>
      <c r="J31" s="82"/>
      <c r="K31" s="82"/>
      <c r="L31" s="82"/>
      <c r="M31" s="96"/>
      <c r="N31" s="96"/>
      <c r="O31" s="82"/>
      <c r="P31" s="82"/>
      <c r="Q31" s="82"/>
      <c r="R31" s="82"/>
      <c r="S31" s="82"/>
      <c r="T31" s="82"/>
      <c r="U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</row>
    <row r="32" spans="1:68" s="82" customFormat="1" x14ac:dyDescent="0.3">
      <c r="C32" s="100"/>
      <c r="E32" s="83"/>
    </row>
    <row r="33" spans="5:5" s="82" customFormat="1" x14ac:dyDescent="0.3">
      <c r="E33" s="83"/>
    </row>
    <row r="34" spans="5:5" s="82" customFormat="1" x14ac:dyDescent="0.3">
      <c r="E34" s="83"/>
    </row>
    <row r="35" spans="5:5" s="82" customFormat="1" x14ac:dyDescent="0.3">
      <c r="E35" s="83"/>
    </row>
    <row r="36" spans="5:5" s="82" customFormat="1" x14ac:dyDescent="0.3">
      <c r="E36" s="83"/>
    </row>
    <row r="37" spans="5:5" s="82" customFormat="1" x14ac:dyDescent="0.3">
      <c r="E37" s="83"/>
    </row>
    <row r="38" spans="5:5" s="82" customFormat="1" x14ac:dyDescent="0.3">
      <c r="E38" s="83"/>
    </row>
    <row r="39" spans="5:5" s="82" customFormat="1" x14ac:dyDescent="0.3">
      <c r="E39" s="83"/>
    </row>
    <row r="40" spans="5:5" s="82" customFormat="1" x14ac:dyDescent="0.3">
      <c r="E40" s="83"/>
    </row>
    <row r="41" spans="5:5" s="82" customFormat="1" x14ac:dyDescent="0.3">
      <c r="E41" s="83"/>
    </row>
    <row r="42" spans="5:5" s="82" customFormat="1" x14ac:dyDescent="0.3">
      <c r="E42" s="83"/>
    </row>
    <row r="43" spans="5:5" s="82" customFormat="1" x14ac:dyDescent="0.3">
      <c r="E43" s="83"/>
    </row>
    <row r="44" spans="5:5" s="82" customFormat="1" x14ac:dyDescent="0.3">
      <c r="E44" s="83"/>
    </row>
    <row r="45" spans="5:5" s="82" customFormat="1" x14ac:dyDescent="0.3">
      <c r="E45" s="83"/>
    </row>
    <row r="46" spans="5:5" s="82" customFormat="1" x14ac:dyDescent="0.3">
      <c r="E46" s="83"/>
    </row>
    <row r="47" spans="5:5" s="82" customFormat="1" x14ac:dyDescent="0.3">
      <c r="E47" s="83"/>
    </row>
    <row r="48" spans="5:5" s="82" customFormat="1" x14ac:dyDescent="0.3">
      <c r="E48" s="83"/>
    </row>
    <row r="49" spans="5:5" s="82" customFormat="1" x14ac:dyDescent="0.3">
      <c r="E49" s="83"/>
    </row>
    <row r="50" spans="5:5" s="82" customFormat="1" x14ac:dyDescent="0.3">
      <c r="E50" s="83"/>
    </row>
    <row r="51" spans="5:5" s="82" customFormat="1" x14ac:dyDescent="0.3">
      <c r="E51" s="83"/>
    </row>
    <row r="52" spans="5:5" s="82" customFormat="1" x14ac:dyDescent="0.3">
      <c r="E52" s="83"/>
    </row>
    <row r="53" spans="5:5" s="82" customFormat="1" x14ac:dyDescent="0.3">
      <c r="E53" s="83"/>
    </row>
    <row r="54" spans="5:5" s="82" customFormat="1" x14ac:dyDescent="0.3">
      <c r="E54" s="83"/>
    </row>
    <row r="55" spans="5:5" s="82" customFormat="1" x14ac:dyDescent="0.3">
      <c r="E55" s="83"/>
    </row>
    <row r="56" spans="5:5" s="82" customFormat="1" x14ac:dyDescent="0.3">
      <c r="E56" s="83"/>
    </row>
    <row r="57" spans="5:5" s="82" customFormat="1" x14ac:dyDescent="0.3">
      <c r="E57" s="83"/>
    </row>
    <row r="58" spans="5:5" s="82" customFormat="1" x14ac:dyDescent="0.3">
      <c r="E58" s="83"/>
    </row>
    <row r="59" spans="5:5" s="82" customFormat="1" x14ac:dyDescent="0.3">
      <c r="E59" s="83"/>
    </row>
    <row r="60" spans="5:5" s="82" customFormat="1" x14ac:dyDescent="0.3">
      <c r="E60" s="83"/>
    </row>
    <row r="61" spans="5:5" s="82" customFormat="1" x14ac:dyDescent="0.3">
      <c r="E61" s="83"/>
    </row>
    <row r="62" spans="5:5" s="82" customFormat="1" x14ac:dyDescent="0.3">
      <c r="E62" s="83"/>
    </row>
    <row r="63" spans="5:5" s="82" customFormat="1" x14ac:dyDescent="0.3">
      <c r="E63" s="83"/>
    </row>
    <row r="64" spans="5:5" s="82" customFormat="1" x14ac:dyDescent="0.3">
      <c r="E64" s="83"/>
    </row>
    <row r="65" spans="5:5" s="82" customFormat="1" x14ac:dyDescent="0.3">
      <c r="E65" s="83"/>
    </row>
    <row r="66" spans="5:5" s="82" customFormat="1" x14ac:dyDescent="0.3">
      <c r="E66" s="83"/>
    </row>
    <row r="67" spans="5:5" s="82" customFormat="1" x14ac:dyDescent="0.3">
      <c r="E67" s="83"/>
    </row>
    <row r="68" spans="5:5" s="82" customFormat="1" x14ac:dyDescent="0.3">
      <c r="E68" s="83"/>
    </row>
    <row r="69" spans="5:5" s="82" customFormat="1" x14ac:dyDescent="0.3">
      <c r="E69" s="83"/>
    </row>
    <row r="70" spans="5:5" s="82" customFormat="1" x14ac:dyDescent="0.3">
      <c r="E70" s="83"/>
    </row>
    <row r="71" spans="5:5" s="82" customFormat="1" x14ac:dyDescent="0.3">
      <c r="E71" s="83"/>
    </row>
    <row r="72" spans="5:5" s="82" customFormat="1" x14ac:dyDescent="0.3">
      <c r="E72" s="83"/>
    </row>
    <row r="73" spans="5:5" s="82" customFormat="1" x14ac:dyDescent="0.3">
      <c r="E73" s="83"/>
    </row>
    <row r="74" spans="5:5" s="82" customFormat="1" x14ac:dyDescent="0.3">
      <c r="E74" s="83"/>
    </row>
    <row r="75" spans="5:5" s="82" customFormat="1" x14ac:dyDescent="0.3">
      <c r="E75" s="83"/>
    </row>
    <row r="76" spans="5:5" s="82" customFormat="1" x14ac:dyDescent="0.3">
      <c r="E76" s="83"/>
    </row>
    <row r="77" spans="5:5" s="82" customFormat="1" x14ac:dyDescent="0.3">
      <c r="E77" s="83"/>
    </row>
    <row r="78" spans="5:5" s="82" customFormat="1" x14ac:dyDescent="0.3">
      <c r="E78" s="83"/>
    </row>
    <row r="79" spans="5:5" s="82" customFormat="1" x14ac:dyDescent="0.3">
      <c r="E79" s="83"/>
    </row>
    <row r="80" spans="5:5" s="82" customFormat="1" x14ac:dyDescent="0.3">
      <c r="E80" s="83"/>
    </row>
    <row r="81" spans="3:5" s="82" customFormat="1" x14ac:dyDescent="0.3">
      <c r="E81" s="83"/>
    </row>
    <row r="82" spans="3:5" s="82" customFormat="1" x14ac:dyDescent="0.3">
      <c r="E82" s="83"/>
    </row>
    <row r="83" spans="3:5" s="82" customFormat="1" x14ac:dyDescent="0.3">
      <c r="C83"/>
      <c r="E83" s="83"/>
    </row>
    <row r="84" spans="3:5" s="82" customFormat="1" x14ac:dyDescent="0.3">
      <c r="C84"/>
      <c r="E84" s="83"/>
    </row>
    <row r="85" spans="3:5" s="82" customFormat="1" x14ac:dyDescent="0.3">
      <c r="C85"/>
      <c r="E85" s="83"/>
    </row>
  </sheetData>
  <mergeCells count="7">
    <mergeCell ref="B25:B31"/>
    <mergeCell ref="B1:B3"/>
    <mergeCell ref="D1:D3"/>
    <mergeCell ref="G2:J2"/>
    <mergeCell ref="B4:B10"/>
    <mergeCell ref="B11:B17"/>
    <mergeCell ref="B18:B2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P85"/>
  <sheetViews>
    <sheetView topLeftCell="B1" zoomScale="80" zoomScaleNormal="80" workbookViewId="0">
      <selection activeCell="D4" sqref="D4:D31"/>
    </sheetView>
  </sheetViews>
  <sheetFormatPr defaultColWidth="8.88671875" defaultRowHeight="14.4" x14ac:dyDescent="0.3"/>
  <cols>
    <col min="1" max="1" width="2.6640625" hidden="1" customWidth="1"/>
    <col min="2" max="2" width="8.6640625" customWidth="1"/>
    <col min="3" max="3" width="90.109375" customWidth="1"/>
    <col min="5" max="5" width="3" style="78" customWidth="1"/>
    <col min="6" max="6" width="13.5546875" bestFit="1" customWidth="1"/>
    <col min="7" max="12" width="12.6640625" customWidth="1"/>
    <col min="13" max="13" width="2.33203125" style="82" customWidth="1"/>
    <col min="21" max="21" width="9.5546875" customWidth="1"/>
    <col min="22" max="22" width="8.88671875" style="82"/>
  </cols>
  <sheetData>
    <row r="1" spans="1:68" ht="21" x14ac:dyDescent="0.4">
      <c r="B1" s="140" t="s">
        <v>218</v>
      </c>
      <c r="C1" s="94" t="s">
        <v>233</v>
      </c>
      <c r="D1" s="138" t="s">
        <v>219</v>
      </c>
      <c r="E1" s="95"/>
      <c r="F1" s="96"/>
      <c r="G1" s="96"/>
      <c r="H1" s="96"/>
      <c r="I1" s="96"/>
      <c r="J1" s="96"/>
      <c r="K1" s="96"/>
      <c r="L1" s="96"/>
      <c r="M1" s="96"/>
      <c r="N1" s="96"/>
      <c r="O1" s="82"/>
      <c r="P1" s="82"/>
      <c r="Q1" s="82"/>
      <c r="R1" s="82"/>
      <c r="S1" s="82"/>
      <c r="T1" s="82"/>
      <c r="U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2"/>
      <c r="AQ1" s="82"/>
      <c r="AR1" s="82"/>
      <c r="AS1" s="82"/>
      <c r="AT1" s="82"/>
      <c r="AU1" s="82"/>
      <c r="AV1" s="82"/>
      <c r="AW1" s="82"/>
      <c r="AX1" s="82"/>
      <c r="AY1" s="82"/>
      <c r="AZ1" s="82"/>
      <c r="BA1" s="82"/>
      <c r="BB1" s="82"/>
      <c r="BC1" s="82"/>
      <c r="BD1" s="82"/>
      <c r="BE1" s="82"/>
      <c r="BF1" s="82"/>
      <c r="BG1" s="82"/>
      <c r="BH1" s="82"/>
      <c r="BI1" s="82"/>
      <c r="BJ1" s="82"/>
      <c r="BK1" s="82"/>
      <c r="BL1" s="82"/>
      <c r="BM1" s="82"/>
      <c r="BN1" s="82"/>
      <c r="BO1" s="82"/>
    </row>
    <row r="2" spans="1:68" ht="21" x14ac:dyDescent="0.4">
      <c r="B2" s="140"/>
      <c r="C2" s="97" t="s">
        <v>234</v>
      </c>
      <c r="D2" s="138"/>
      <c r="E2" s="84"/>
      <c r="F2" s="91"/>
      <c r="G2" s="135" t="s">
        <v>209</v>
      </c>
      <c r="H2" s="135"/>
      <c r="I2" s="135"/>
      <c r="J2" s="135"/>
      <c r="K2" s="98"/>
      <c r="L2" s="96"/>
      <c r="M2" s="96"/>
      <c r="N2" s="96"/>
      <c r="O2" s="82"/>
      <c r="P2" s="82"/>
      <c r="Q2" s="82"/>
      <c r="R2" s="82"/>
      <c r="S2" s="82"/>
      <c r="T2" s="82"/>
      <c r="U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  <c r="AU2" s="82"/>
      <c r="AV2" s="82"/>
      <c r="AW2" s="82"/>
      <c r="AX2" s="82"/>
      <c r="AY2" s="82"/>
      <c r="AZ2" s="82"/>
      <c r="BA2" s="82"/>
      <c r="BB2" s="82"/>
      <c r="BC2" s="82"/>
      <c r="BD2" s="82"/>
      <c r="BE2" s="82"/>
      <c r="BF2" s="82"/>
      <c r="BG2" s="82"/>
      <c r="BH2" s="82"/>
      <c r="BI2" s="82"/>
      <c r="BJ2" s="82"/>
      <c r="BK2" s="82"/>
      <c r="BL2" s="82"/>
      <c r="BM2" s="82"/>
      <c r="BN2" s="82"/>
      <c r="BO2" s="82"/>
    </row>
    <row r="3" spans="1:68" x14ac:dyDescent="0.3">
      <c r="B3" s="140"/>
      <c r="C3" s="128" t="s">
        <v>215</v>
      </c>
      <c r="D3" s="139"/>
      <c r="E3" s="85"/>
      <c r="F3" s="88" t="s">
        <v>208</v>
      </c>
      <c r="G3" s="80" t="str">
        <f>C2</f>
        <v>L4</v>
      </c>
      <c r="H3" s="27" t="str">
        <f>Overblik!M2</f>
        <v>Landmand</v>
      </c>
      <c r="I3" s="81" t="str">
        <f>Overblik!N2</f>
        <v>Direktør</v>
      </c>
      <c r="J3" s="79" t="str">
        <f>Overblik!O2</f>
        <v>Innovator</v>
      </c>
      <c r="K3" s="98"/>
      <c r="L3" s="96"/>
      <c r="M3" s="96"/>
      <c r="N3" s="96"/>
      <c r="O3" s="82"/>
      <c r="P3" s="82"/>
      <c r="Q3" s="82"/>
      <c r="R3" s="82"/>
      <c r="S3" s="82"/>
      <c r="T3" s="82"/>
      <c r="U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R3" s="82"/>
      <c r="AS3" s="82"/>
      <c r="AT3" s="82"/>
      <c r="AU3" s="82"/>
      <c r="AV3" s="82"/>
      <c r="AW3" s="82"/>
      <c r="AX3" s="82"/>
      <c r="AY3" s="82"/>
      <c r="AZ3" s="82"/>
      <c r="BA3" s="82"/>
      <c r="BB3" s="82"/>
      <c r="BC3" s="82"/>
      <c r="BD3" s="82"/>
      <c r="BE3" s="82"/>
      <c r="BF3" s="82"/>
      <c r="BG3" s="82"/>
      <c r="BH3" s="82"/>
      <c r="BI3" s="82"/>
      <c r="BJ3" s="82"/>
      <c r="BK3" s="82"/>
      <c r="BL3" s="82"/>
      <c r="BM3" s="82"/>
      <c r="BN3" s="82"/>
      <c r="BO3" s="82"/>
    </row>
    <row r="4" spans="1:68" x14ac:dyDescent="0.3">
      <c r="A4" s="109">
        <v>1</v>
      </c>
      <c r="B4" s="150" t="s">
        <v>221</v>
      </c>
      <c r="C4" s="129" t="str">
        <f>spørgsmål!$I13</f>
        <v>Jeg er en autentisk leder, derkender mine værdier og  er en god rollemodel der kan gå forrest</v>
      </c>
      <c r="D4" s="118">
        <v>0</v>
      </c>
      <c r="E4" s="86" t="s">
        <v>102</v>
      </c>
      <c r="F4" s="89" t="str">
        <f>C1</f>
        <v>Landmand 4</v>
      </c>
      <c r="G4" s="92">
        <f t="shared" ref="G4:G10" si="0">D4</f>
        <v>0</v>
      </c>
      <c r="H4" s="92">
        <f>D11</f>
        <v>0</v>
      </c>
      <c r="I4" s="92">
        <f>D18</f>
        <v>0</v>
      </c>
      <c r="J4" s="92">
        <f>D25</f>
        <v>0</v>
      </c>
      <c r="K4" s="99">
        <f>SUM(G4:J4)/4</f>
        <v>0</v>
      </c>
      <c r="L4" s="96"/>
      <c r="M4" s="96"/>
      <c r="N4" s="96"/>
      <c r="O4" s="82"/>
      <c r="P4" s="82"/>
      <c r="Q4" s="82"/>
      <c r="R4" s="82"/>
      <c r="S4" s="82"/>
      <c r="T4" s="82"/>
      <c r="U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  <c r="AU4" s="82"/>
      <c r="AV4" s="82"/>
      <c r="AW4" s="82"/>
      <c r="AX4" s="82"/>
      <c r="AY4" s="82"/>
      <c r="AZ4" s="82"/>
      <c r="BA4" s="82"/>
      <c r="BB4" s="82"/>
      <c r="BC4" s="82"/>
      <c r="BD4" s="82"/>
      <c r="BE4" s="82"/>
      <c r="BF4" s="82"/>
      <c r="BG4" s="82"/>
      <c r="BH4" s="82"/>
      <c r="BI4" s="82"/>
      <c r="BJ4" s="82"/>
      <c r="BK4" s="82"/>
      <c r="BL4" s="82"/>
      <c r="BM4" s="82"/>
      <c r="BN4" s="82"/>
      <c r="BO4" s="82"/>
    </row>
    <row r="5" spans="1:68" x14ac:dyDescent="0.3">
      <c r="A5" s="109">
        <v>2</v>
      </c>
      <c r="B5" s="151"/>
      <c r="C5" s="130" t="str">
        <f>spørgsmål!$I14</f>
        <v xml:space="preserve">Jeg har gode relation til min medarbejder, og vi respektere hinanden hos os </v>
      </c>
      <c r="D5" s="119">
        <v>0</v>
      </c>
      <c r="E5" s="85" t="s">
        <v>18</v>
      </c>
      <c r="F5" s="90" t="s">
        <v>204</v>
      </c>
      <c r="G5" s="93">
        <f t="shared" si="0"/>
        <v>0</v>
      </c>
      <c r="H5" s="93">
        <f t="shared" ref="H5:H10" si="1">D12</f>
        <v>0</v>
      </c>
      <c r="I5" s="93">
        <f t="shared" ref="I5:I10" si="2">D19</f>
        <v>0</v>
      </c>
      <c r="J5" s="93">
        <f t="shared" ref="J5:J9" si="3">D26</f>
        <v>0</v>
      </c>
      <c r="K5" s="99">
        <f t="shared" ref="K5:K10" si="4">SUM(G5:J5)/4</f>
        <v>0</v>
      </c>
      <c r="L5" s="96"/>
      <c r="M5" s="96"/>
      <c r="N5" s="96"/>
      <c r="O5" s="82"/>
      <c r="P5" s="82"/>
      <c r="Q5" s="82"/>
      <c r="R5" s="82"/>
      <c r="S5" s="82"/>
      <c r="T5" s="82"/>
      <c r="U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  <c r="AO5" s="82"/>
      <c r="AP5" s="82"/>
      <c r="AQ5" s="82"/>
      <c r="AR5" s="82"/>
      <c r="AS5" s="82"/>
      <c r="AT5" s="82"/>
      <c r="AU5" s="82"/>
      <c r="AV5" s="82"/>
      <c r="AW5" s="82"/>
      <c r="AX5" s="82"/>
      <c r="AY5" s="82"/>
      <c r="AZ5" s="82"/>
      <c r="BA5" s="82"/>
      <c r="BB5" s="82"/>
      <c r="BC5" s="82"/>
      <c r="BD5" s="82"/>
      <c r="BE5" s="82"/>
      <c r="BF5" s="82"/>
      <c r="BG5" s="82"/>
      <c r="BH5" s="82"/>
      <c r="BI5" s="82"/>
      <c r="BJ5" s="82"/>
      <c r="BK5" s="82"/>
      <c r="BL5" s="82"/>
      <c r="BM5" s="82"/>
      <c r="BN5" s="82"/>
      <c r="BO5" s="82"/>
    </row>
    <row r="6" spans="1:68" x14ac:dyDescent="0.3">
      <c r="A6" s="109">
        <v>3</v>
      </c>
      <c r="B6" s="151"/>
      <c r="C6" s="130" t="str">
        <f>spørgsmål!$I15</f>
        <v>Jeg er en stærk netværker og god til at pleje mine intressenter</v>
      </c>
      <c r="D6" s="119">
        <v>0</v>
      </c>
      <c r="E6" s="86" t="s">
        <v>19</v>
      </c>
      <c r="F6" s="89" t="s">
        <v>6</v>
      </c>
      <c r="G6" s="93">
        <f t="shared" si="0"/>
        <v>0</v>
      </c>
      <c r="H6" s="93">
        <f t="shared" si="1"/>
        <v>0</v>
      </c>
      <c r="I6" s="93">
        <f t="shared" si="2"/>
        <v>0</v>
      </c>
      <c r="J6" s="93">
        <f t="shared" si="3"/>
        <v>0</v>
      </c>
      <c r="K6" s="99">
        <f t="shared" si="4"/>
        <v>0</v>
      </c>
      <c r="L6" s="96"/>
      <c r="M6" s="96"/>
      <c r="N6" s="96"/>
      <c r="O6" s="82"/>
      <c r="P6" s="82"/>
      <c r="Q6" s="82"/>
      <c r="R6" s="82"/>
      <c r="S6" s="82"/>
      <c r="T6" s="82"/>
      <c r="U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2"/>
      <c r="AZ6" s="82"/>
      <c r="BA6" s="82"/>
      <c r="BB6" s="82"/>
      <c r="BC6" s="82"/>
      <c r="BD6" s="82"/>
      <c r="BE6" s="82"/>
      <c r="BF6" s="82"/>
      <c r="BG6" s="82"/>
      <c r="BH6" s="82"/>
      <c r="BI6" s="82"/>
      <c r="BJ6" s="82"/>
      <c r="BK6" s="82"/>
      <c r="BL6" s="82"/>
      <c r="BM6" s="82"/>
      <c r="BN6" s="82"/>
      <c r="BO6" s="82"/>
    </row>
    <row r="7" spans="1:68" x14ac:dyDescent="0.3">
      <c r="A7" s="109">
        <v>4</v>
      </c>
      <c r="B7" s="151"/>
      <c r="C7" s="130" t="str">
        <f>spørgsmål!$I16</f>
        <v>Jeg er opmærksom på at jeg skal forklare arbejdsopgaver for mine medarbejder på deres præmisser (empatisk)</v>
      </c>
      <c r="D7" s="119">
        <v>0</v>
      </c>
      <c r="E7" s="86" t="s">
        <v>100</v>
      </c>
      <c r="F7" s="89" t="s">
        <v>205</v>
      </c>
      <c r="G7" s="93">
        <f t="shared" si="0"/>
        <v>0</v>
      </c>
      <c r="H7" s="93">
        <f t="shared" si="1"/>
        <v>0</v>
      </c>
      <c r="I7" s="93">
        <f t="shared" si="2"/>
        <v>0</v>
      </c>
      <c r="J7" s="93">
        <f t="shared" si="3"/>
        <v>0</v>
      </c>
      <c r="K7" s="99">
        <f t="shared" si="4"/>
        <v>0</v>
      </c>
      <c r="L7" s="96"/>
      <c r="M7" s="96"/>
      <c r="N7" s="96"/>
      <c r="O7" s="82"/>
      <c r="P7" s="82"/>
      <c r="Q7" s="82"/>
      <c r="R7" s="82"/>
      <c r="S7" s="82"/>
      <c r="T7" s="82"/>
      <c r="U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  <c r="AO7" s="82"/>
      <c r="AP7" s="82"/>
      <c r="AQ7" s="82"/>
      <c r="AR7" s="82"/>
      <c r="AS7" s="82"/>
      <c r="AT7" s="82"/>
      <c r="AU7" s="82"/>
      <c r="AV7" s="82"/>
      <c r="AW7" s="82"/>
      <c r="AX7" s="82"/>
      <c r="AY7" s="82"/>
      <c r="AZ7" s="82"/>
      <c r="BA7" s="82"/>
      <c r="BB7" s="82"/>
      <c r="BC7" s="82"/>
      <c r="BD7" s="82"/>
      <c r="BE7" s="82"/>
      <c r="BF7" s="82"/>
      <c r="BG7" s="82"/>
      <c r="BH7" s="82"/>
      <c r="BI7" s="82"/>
      <c r="BJ7" s="82"/>
      <c r="BK7" s="82"/>
      <c r="BL7" s="82"/>
      <c r="BM7" s="82"/>
      <c r="BN7" s="82"/>
      <c r="BO7" s="82"/>
    </row>
    <row r="8" spans="1:68" x14ac:dyDescent="0.3">
      <c r="A8" s="109">
        <v>5</v>
      </c>
      <c r="B8" s="151"/>
      <c r="C8" s="130" t="str">
        <f>spørgsmål!$I17</f>
        <v xml:space="preserve">Jeg kan godt lide at lave planer for ændringer og se dem ført ud i livet  </v>
      </c>
      <c r="D8" s="119">
        <v>0</v>
      </c>
      <c r="E8" s="86" t="s">
        <v>105</v>
      </c>
      <c r="F8" s="89" t="s">
        <v>2</v>
      </c>
      <c r="G8" s="93">
        <f t="shared" si="0"/>
        <v>0</v>
      </c>
      <c r="H8" s="93">
        <f t="shared" si="1"/>
        <v>0</v>
      </c>
      <c r="I8" s="93">
        <f t="shared" si="2"/>
        <v>0</v>
      </c>
      <c r="J8" s="93">
        <f t="shared" si="3"/>
        <v>0</v>
      </c>
      <c r="K8" s="99">
        <f t="shared" si="4"/>
        <v>0</v>
      </c>
      <c r="L8" s="96"/>
      <c r="M8" s="96"/>
      <c r="N8" s="96"/>
      <c r="O8" s="82"/>
      <c r="P8" s="82"/>
      <c r="Q8" s="82"/>
      <c r="R8" s="82"/>
      <c r="S8" s="82"/>
      <c r="T8" s="82"/>
      <c r="U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  <c r="AO8" s="82"/>
      <c r="AP8" s="82"/>
      <c r="AQ8" s="82"/>
      <c r="AR8" s="82"/>
      <c r="AS8" s="82"/>
      <c r="AT8" s="82"/>
      <c r="AU8" s="82"/>
      <c r="AV8" s="82"/>
      <c r="AW8" s="82"/>
      <c r="AX8" s="82"/>
      <c r="AY8" s="82"/>
      <c r="AZ8" s="82"/>
      <c r="BA8" s="82"/>
      <c r="BB8" s="82"/>
      <c r="BC8" s="82"/>
      <c r="BD8" s="82"/>
      <c r="BE8" s="82"/>
      <c r="BF8" s="82"/>
      <c r="BG8" s="82"/>
      <c r="BH8" s="82"/>
      <c r="BI8" s="82"/>
      <c r="BJ8" s="82"/>
      <c r="BK8" s="82"/>
      <c r="BL8" s="82"/>
      <c r="BM8" s="82"/>
      <c r="BN8" s="82"/>
      <c r="BO8" s="82"/>
    </row>
    <row r="9" spans="1:68" x14ac:dyDescent="0.3">
      <c r="A9" s="110">
        <v>6</v>
      </c>
      <c r="B9" s="151"/>
      <c r="C9" s="130" t="str">
        <f>spørgsmål!$I18</f>
        <v>Jeg dygtiggøre mig for at udvikle mig og blive en bedre leder</v>
      </c>
      <c r="D9" s="119">
        <v>0</v>
      </c>
      <c r="E9" s="86" t="s">
        <v>101</v>
      </c>
      <c r="F9" s="89" t="s">
        <v>20</v>
      </c>
      <c r="G9" s="93">
        <f t="shared" si="0"/>
        <v>0</v>
      </c>
      <c r="H9" s="93">
        <f t="shared" si="1"/>
        <v>0</v>
      </c>
      <c r="I9" s="93">
        <f t="shared" si="2"/>
        <v>0</v>
      </c>
      <c r="J9" s="93">
        <f t="shared" si="3"/>
        <v>0</v>
      </c>
      <c r="K9" s="99">
        <f t="shared" si="4"/>
        <v>0</v>
      </c>
      <c r="L9" s="96"/>
      <c r="M9" s="96"/>
      <c r="N9" s="96"/>
      <c r="O9" s="82"/>
      <c r="P9" s="82"/>
      <c r="Q9" s="82"/>
      <c r="R9" s="82"/>
      <c r="S9" s="82"/>
      <c r="T9" s="82"/>
      <c r="U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82"/>
    </row>
    <row r="10" spans="1:68" x14ac:dyDescent="0.3">
      <c r="A10" s="111">
        <v>7</v>
      </c>
      <c r="B10" s="152"/>
      <c r="C10" s="131" t="str">
        <f>spørgsmål!$I19</f>
        <v>Jeg er god til at tænk langsigtetplaner og forudse såvel udfordringer som muligheder</v>
      </c>
      <c r="D10" s="120">
        <v>0</v>
      </c>
      <c r="E10" s="84" t="s">
        <v>104</v>
      </c>
      <c r="F10" s="87" t="s">
        <v>24</v>
      </c>
      <c r="G10" s="93">
        <f t="shared" si="0"/>
        <v>0</v>
      </c>
      <c r="H10" s="124">
        <f t="shared" si="1"/>
        <v>0</v>
      </c>
      <c r="I10" s="124">
        <f t="shared" si="2"/>
        <v>0</v>
      </c>
      <c r="J10" s="124">
        <f>D31</f>
        <v>0</v>
      </c>
      <c r="K10" s="99">
        <f t="shared" si="4"/>
        <v>0</v>
      </c>
      <c r="L10" s="96"/>
      <c r="M10" s="96"/>
      <c r="N10" s="96"/>
      <c r="O10" s="82"/>
      <c r="P10" s="82"/>
      <c r="Q10" s="82"/>
      <c r="R10" s="82"/>
      <c r="S10" s="82"/>
      <c r="T10" s="82"/>
      <c r="U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</row>
    <row r="11" spans="1:68" x14ac:dyDescent="0.3">
      <c r="A11" s="112">
        <v>1</v>
      </c>
      <c r="B11" s="153" t="s">
        <v>222</v>
      </c>
      <c r="C11" s="129" t="str">
        <f>spørgsmål!$I21</f>
        <v>Jeg sætter en ære i at have kontrol og styr på produktion</v>
      </c>
      <c r="D11" s="118">
        <v>0</v>
      </c>
      <c r="E11" s="95"/>
      <c r="F11" s="104" t="s">
        <v>211</v>
      </c>
      <c r="G11" s="122">
        <f>SUM(G4:G10)/7</f>
        <v>0</v>
      </c>
      <c r="H11" s="122">
        <f t="shared" ref="H11:J11" si="5">SUM(H4:H10)/7</f>
        <v>0</v>
      </c>
      <c r="I11" s="122">
        <f t="shared" si="5"/>
        <v>0</v>
      </c>
      <c r="J11" s="122">
        <f t="shared" si="5"/>
        <v>0</v>
      </c>
      <c r="K11" s="123">
        <f>SUM(G4:J10)/(4*7)</f>
        <v>0</v>
      </c>
      <c r="L11" s="96"/>
      <c r="M11" s="96"/>
      <c r="N11" s="96"/>
      <c r="O11" s="82"/>
      <c r="P11" s="82"/>
      <c r="Q11" s="82"/>
      <c r="R11" s="82"/>
      <c r="S11" s="82"/>
      <c r="T11" s="82"/>
      <c r="U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</row>
    <row r="12" spans="1:68" x14ac:dyDescent="0.3">
      <c r="A12" s="113">
        <v>2</v>
      </c>
      <c r="B12" s="154"/>
      <c r="C12" s="130" t="str">
        <f>spørgsmål!$I22</f>
        <v>Mine medarbejderne løser rutineopgaverne i produktion til 12</v>
      </c>
      <c r="D12" s="119">
        <v>0</v>
      </c>
      <c r="E12" s="95"/>
      <c r="F12" s="105"/>
      <c r="G12" s="106"/>
      <c r="H12" s="106"/>
      <c r="I12" s="106"/>
      <c r="J12" s="106"/>
      <c r="K12" s="107"/>
      <c r="L12" s="102"/>
      <c r="M12" s="96"/>
      <c r="N12" s="96"/>
      <c r="O12" s="82"/>
      <c r="P12" s="82"/>
      <c r="Q12" s="82"/>
      <c r="R12" s="82"/>
      <c r="S12" s="82"/>
      <c r="T12" s="82"/>
      <c r="U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</row>
    <row r="13" spans="1:68" s="6" customFormat="1" x14ac:dyDescent="0.3">
      <c r="A13" s="113">
        <v>3</v>
      </c>
      <c r="B13" s="154"/>
      <c r="C13" s="130" t="str">
        <f>spørgsmål!$I23</f>
        <v>Jeg har et stærkt fagligt netværk med kollegaer</v>
      </c>
      <c r="D13" s="119">
        <v>0</v>
      </c>
      <c r="E13" s="95"/>
      <c r="F13" s="108" t="str">
        <f>F4</f>
        <v>Landmand 4</v>
      </c>
      <c r="G13" s="108" t="str">
        <f>F5</f>
        <v>Leder</v>
      </c>
      <c r="H13" s="108" t="str">
        <f>F6</f>
        <v>Netværk</v>
      </c>
      <c r="I13" s="108" t="str">
        <f>F7</f>
        <v>Produktion</v>
      </c>
      <c r="J13" s="108" t="str">
        <f>F8</f>
        <v>Fornyelse</v>
      </c>
      <c r="K13" s="108" t="str">
        <f>F9</f>
        <v>Virksomheden</v>
      </c>
      <c r="L13" s="108" t="str">
        <f>F10</f>
        <v>Fremtiden</v>
      </c>
      <c r="M13" s="102"/>
      <c r="N13" s="96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</row>
    <row r="14" spans="1:68" ht="15" thickBot="1" x14ac:dyDescent="0.35">
      <c r="A14" s="113">
        <v>4</v>
      </c>
      <c r="B14" s="154"/>
      <c r="C14" s="130" t="str">
        <f>spørgsmål!$I24</f>
        <v>Vi har styr på produktion, og ved hvad der skal ske når der sker noget uventet i mark elle stald</v>
      </c>
      <c r="D14" s="119">
        <v>0</v>
      </c>
      <c r="E14" s="95"/>
      <c r="F14" s="121">
        <f>K4</f>
        <v>0</v>
      </c>
      <c r="G14" s="121">
        <f>K5</f>
        <v>0</v>
      </c>
      <c r="H14" s="121">
        <f>K6</f>
        <v>0</v>
      </c>
      <c r="I14" s="121">
        <f>K7</f>
        <v>0</v>
      </c>
      <c r="J14" s="121">
        <f>K8</f>
        <v>0</v>
      </c>
      <c r="K14" s="121">
        <f>K9</f>
        <v>0</v>
      </c>
      <c r="L14" s="121">
        <f>K10</f>
        <v>0</v>
      </c>
      <c r="M14" s="103"/>
      <c r="N14" s="96"/>
      <c r="O14" s="82"/>
      <c r="P14" s="82"/>
      <c r="Q14" s="82"/>
      <c r="R14" s="82"/>
      <c r="S14" s="82"/>
      <c r="T14" s="82"/>
      <c r="U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</row>
    <row r="15" spans="1:68" ht="15" thickTop="1" x14ac:dyDescent="0.3">
      <c r="A15" s="113">
        <v>5</v>
      </c>
      <c r="B15" s="154"/>
      <c r="C15" s="130" t="str">
        <f>spørgsmål!$I25</f>
        <v>Jeg er konstant opmærksom på at tilrettelægge tingene bedre og lave kvalitetsprodukter</v>
      </c>
      <c r="D15" s="119">
        <v>0</v>
      </c>
      <c r="E15" s="95"/>
      <c r="F15" s="96"/>
      <c r="G15" s="96"/>
      <c r="H15" s="96"/>
      <c r="I15" s="96"/>
      <c r="J15" s="96"/>
      <c r="K15" s="96"/>
      <c r="L15" s="96"/>
      <c r="M15" s="102"/>
      <c r="N15" s="96"/>
      <c r="O15" s="82"/>
      <c r="P15" s="82"/>
      <c r="Q15" s="82"/>
      <c r="R15" s="82"/>
      <c r="S15" s="82"/>
      <c r="T15" s="82"/>
      <c r="U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</row>
    <row r="16" spans="1:68" x14ac:dyDescent="0.3">
      <c r="A16" s="114">
        <v>6</v>
      </c>
      <c r="B16" s="154"/>
      <c r="C16" s="130" t="str">
        <f>spørgsmål!$I26</f>
        <v>Jeg har helt styr på køb og salg - og får altid købt til den rigtig pris og får høj pris på mine produkter</v>
      </c>
      <c r="D16" s="119">
        <v>0</v>
      </c>
      <c r="E16" s="95"/>
      <c r="F16" s="96"/>
      <c r="G16" s="96"/>
      <c r="H16" s="96"/>
      <c r="I16" s="96"/>
      <c r="J16" s="96"/>
      <c r="K16" s="96"/>
      <c r="L16" s="96"/>
      <c r="M16" s="96"/>
      <c r="N16" s="96"/>
      <c r="O16" s="82"/>
      <c r="P16" s="82"/>
      <c r="Q16" s="82"/>
      <c r="R16" s="82"/>
      <c r="S16" s="82"/>
      <c r="T16" s="82"/>
      <c r="U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</row>
    <row r="17" spans="1:68" x14ac:dyDescent="0.3">
      <c r="A17" s="115">
        <v>7</v>
      </c>
      <c r="B17" s="155"/>
      <c r="C17" s="131" t="str">
        <f>spørgsmål!$I27</f>
        <v>Jeg er altid åben for nye ideer til at løse arbejdsopgaverne bedre (teknologi/nye processer) eller lave nye produker</v>
      </c>
      <c r="D17" s="120">
        <v>0</v>
      </c>
      <c r="E17" s="95"/>
      <c r="F17" s="96"/>
      <c r="G17" s="96"/>
      <c r="H17" s="96"/>
      <c r="I17" s="96"/>
      <c r="J17" s="96"/>
      <c r="K17" s="96"/>
      <c r="L17" s="96"/>
      <c r="M17" s="96"/>
      <c r="N17" s="96"/>
      <c r="O17" s="82"/>
      <c r="P17" s="82"/>
      <c r="Q17" s="82"/>
      <c r="R17" s="82"/>
      <c r="S17" s="82"/>
      <c r="T17" s="82"/>
      <c r="U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</row>
    <row r="18" spans="1:68" x14ac:dyDescent="0.3">
      <c r="A18" s="113">
        <v>1</v>
      </c>
      <c r="B18" s="156" t="s">
        <v>223</v>
      </c>
      <c r="C18" s="129" t="str">
        <f>spørgsmål!$I29</f>
        <v>Jeg kan lide at nå mine økonomiske mål og "konkurrere" og måle mig med andre</v>
      </c>
      <c r="D18" s="118">
        <v>0</v>
      </c>
      <c r="E18" s="95"/>
      <c r="F18" s="96"/>
      <c r="G18" s="96"/>
      <c r="H18" s="96"/>
      <c r="I18" s="96"/>
      <c r="J18" s="96"/>
      <c r="K18" s="96"/>
      <c r="L18" s="96"/>
      <c r="M18" s="96"/>
      <c r="N18" s="96"/>
      <c r="O18" s="82"/>
      <c r="P18" s="82"/>
      <c r="Q18" s="82"/>
      <c r="R18" s="82"/>
      <c r="S18" s="82"/>
      <c r="T18" s="82"/>
      <c r="U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</row>
    <row r="19" spans="1:68" x14ac:dyDescent="0.3">
      <c r="A19" s="113">
        <v>2</v>
      </c>
      <c r="B19" s="157"/>
      <c r="C19" s="130" t="str">
        <f>spørgsmål!$I30</f>
        <v>Jeg har medarbejderne med de rette kompetencer og som kan det ansvar som er nødvendigt</v>
      </c>
      <c r="D19" s="119">
        <v>0</v>
      </c>
      <c r="E19" s="95"/>
      <c r="F19" s="96"/>
      <c r="G19" s="96"/>
      <c r="H19" s="96"/>
      <c r="I19" s="96"/>
      <c r="J19" s="96"/>
      <c r="K19" s="96"/>
      <c r="L19" s="96"/>
      <c r="M19" s="96"/>
      <c r="N19" s="96"/>
      <c r="O19" s="82"/>
      <c r="P19" s="82"/>
      <c r="Q19" s="82"/>
      <c r="R19" s="82"/>
      <c r="S19" s="82"/>
      <c r="T19" s="82"/>
      <c r="U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</row>
    <row r="20" spans="1:68" x14ac:dyDescent="0.3">
      <c r="A20" s="113">
        <v>3</v>
      </c>
      <c r="B20" s="157"/>
      <c r="C20" s="130" t="str">
        <f>spørgsmål!$I31</f>
        <v>Jeg har et stærkt netværk - også med folk uden for landbruget</v>
      </c>
      <c r="D20" s="119">
        <v>0</v>
      </c>
      <c r="E20" s="95"/>
      <c r="F20" s="96"/>
      <c r="G20" s="96"/>
      <c r="H20" s="96"/>
      <c r="I20" s="96"/>
      <c r="J20" s="96"/>
      <c r="K20" s="96"/>
      <c r="L20" s="96"/>
      <c r="M20" s="96"/>
      <c r="N20" s="96"/>
      <c r="O20" s="82"/>
      <c r="P20" s="82"/>
      <c r="Q20" s="82"/>
      <c r="R20" s="82"/>
      <c r="S20" s="82"/>
      <c r="T20" s="82"/>
      <c r="U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</row>
    <row r="21" spans="1:68" x14ac:dyDescent="0.3">
      <c r="A21" s="113">
        <v>4</v>
      </c>
      <c r="B21" s="157"/>
      <c r="C21" s="130" t="str">
        <f>spørgsmål!$I32</f>
        <v xml:space="preserve">Vi har mål som medarbejderne skal nå i produktionen og vi fejre når målet er nået </v>
      </c>
      <c r="D21" s="119">
        <v>0</v>
      </c>
      <c r="E21" s="95"/>
      <c r="F21" s="96"/>
      <c r="G21" s="96"/>
      <c r="H21" s="96"/>
      <c r="I21" s="96"/>
      <c r="J21" s="96"/>
      <c r="K21" s="96"/>
      <c r="L21" s="96"/>
      <c r="M21" s="96"/>
      <c r="N21" s="96"/>
      <c r="O21" s="82"/>
      <c r="P21" s="82"/>
      <c r="Q21" s="82"/>
      <c r="R21" s="82"/>
      <c r="S21" s="82"/>
      <c r="T21" s="82"/>
      <c r="U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</row>
    <row r="22" spans="1:68" x14ac:dyDescent="0.3">
      <c r="A22" s="113">
        <v>5</v>
      </c>
      <c r="B22" s="157"/>
      <c r="C22" s="130" t="str">
        <f>spørgsmål!$I33</f>
        <v>Jeg ser gerne at medarbejderne forslår forbederinger og støtter dem i at føre dem ud i livet</v>
      </c>
      <c r="D22" s="119">
        <v>0</v>
      </c>
      <c r="E22" s="95"/>
      <c r="F22" s="96"/>
      <c r="G22" s="96"/>
      <c r="H22" s="96"/>
      <c r="I22" s="96"/>
      <c r="J22" s="96"/>
      <c r="K22" s="96"/>
      <c r="L22" s="96"/>
      <c r="M22" s="96"/>
      <c r="N22" s="96"/>
      <c r="O22" s="82"/>
      <c r="P22" s="82"/>
      <c r="Q22" s="82"/>
      <c r="R22" s="82"/>
      <c r="S22" s="82"/>
      <c r="T22" s="82"/>
      <c r="U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</row>
    <row r="23" spans="1:68" x14ac:dyDescent="0.3">
      <c r="A23" s="116">
        <v>6</v>
      </c>
      <c r="B23" s="157"/>
      <c r="C23" s="130" t="str">
        <f>spørgsmål!$I34</f>
        <v>Jeg har konstante overblik over økonomien i virksomheden og er altid parat til at gribe ind</v>
      </c>
      <c r="D23" s="119">
        <v>0</v>
      </c>
      <c r="E23" s="95"/>
      <c r="F23" s="96"/>
      <c r="G23" s="96"/>
      <c r="H23" s="96"/>
      <c r="I23" s="96"/>
      <c r="J23" s="96"/>
      <c r="K23" s="96"/>
      <c r="L23" s="96"/>
      <c r="M23" s="96"/>
      <c r="N23" s="96"/>
      <c r="O23" s="82"/>
      <c r="P23" s="82"/>
      <c r="Q23" s="82"/>
      <c r="R23" s="82"/>
      <c r="S23" s="82"/>
      <c r="T23" s="82"/>
      <c r="U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</row>
    <row r="24" spans="1:68" x14ac:dyDescent="0.3">
      <c r="A24" s="117">
        <v>7</v>
      </c>
      <c r="B24" s="158"/>
      <c r="C24" s="131" t="str">
        <f>spørgsmål!$I35</f>
        <v>Min strategi for virksomheden er altid nærværende - også når det drejer sig om muligheder der pludselig dukker op</v>
      </c>
      <c r="D24" s="120">
        <v>0</v>
      </c>
      <c r="E24" s="95"/>
      <c r="F24" s="96"/>
      <c r="G24" s="96"/>
      <c r="H24" s="96"/>
      <c r="I24" s="96"/>
      <c r="J24" s="96"/>
      <c r="K24" s="96"/>
      <c r="L24" s="96"/>
      <c r="M24" s="96"/>
      <c r="N24" s="96"/>
      <c r="O24" s="82"/>
      <c r="P24" s="82"/>
      <c r="Q24" s="82"/>
      <c r="R24" s="82"/>
      <c r="S24" s="82"/>
      <c r="T24" s="82"/>
      <c r="U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</row>
    <row r="25" spans="1:68" x14ac:dyDescent="0.3">
      <c r="A25" s="113">
        <v>1</v>
      </c>
      <c r="B25" s="147" t="s">
        <v>224</v>
      </c>
      <c r="C25" s="129" t="str">
        <f>spørgsmål!$I37</f>
        <v>Jeg kan lide at udfordre mig selv og se en idé vokse sig stor</v>
      </c>
      <c r="D25" s="118">
        <v>0</v>
      </c>
      <c r="E25" s="95"/>
      <c r="F25" s="96"/>
      <c r="G25" s="96"/>
      <c r="H25" s="96"/>
      <c r="I25" s="96"/>
      <c r="J25" s="96"/>
      <c r="K25" s="96"/>
      <c r="L25" s="96"/>
      <c r="M25" s="96"/>
      <c r="N25" s="96"/>
      <c r="O25" s="82"/>
      <c r="P25" s="82"/>
      <c r="Q25" s="82"/>
      <c r="R25" s="82"/>
      <c r="S25" s="82"/>
      <c r="T25" s="82"/>
      <c r="U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</row>
    <row r="26" spans="1:68" x14ac:dyDescent="0.3">
      <c r="A26" s="113">
        <v>2</v>
      </c>
      <c r="B26" s="148"/>
      <c r="C26" s="130" t="str">
        <f>spørgsmål!$I38</f>
        <v>Jeg udfordrer og lader mig gerne udforde af mine medarbejder med nye ideer til processer og produktet</v>
      </c>
      <c r="D26" s="119">
        <v>0</v>
      </c>
      <c r="E26" s="95"/>
      <c r="F26" s="96"/>
      <c r="G26" s="96"/>
      <c r="H26" s="96"/>
      <c r="I26" s="96"/>
      <c r="J26" s="96"/>
      <c r="K26" s="96"/>
      <c r="L26" s="96"/>
      <c r="M26" s="96"/>
      <c r="N26" s="96"/>
      <c r="O26" s="82"/>
      <c r="P26" s="82"/>
      <c r="Q26" s="82"/>
      <c r="R26" s="82"/>
      <c r="S26" s="82"/>
      <c r="T26" s="82"/>
      <c r="U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</row>
    <row r="27" spans="1:68" x14ac:dyDescent="0.3">
      <c r="A27" s="113">
        <v>3</v>
      </c>
      <c r="B27" s="148"/>
      <c r="C27" s="130" t="str">
        <f>spørgsmål!$I39</f>
        <v>Jeg opsøger netværk som giver mig inspration til at skabe forretningsudvikling</v>
      </c>
      <c r="D27" s="119">
        <v>0</v>
      </c>
      <c r="E27" s="95"/>
      <c r="F27" s="96"/>
      <c r="G27" s="96"/>
      <c r="H27" s="96"/>
      <c r="I27" s="96"/>
      <c r="J27" s="96"/>
      <c r="K27" s="96"/>
      <c r="L27" s="96"/>
      <c r="M27" s="96"/>
      <c r="N27" s="96"/>
      <c r="O27" s="82"/>
      <c r="P27" s="82"/>
      <c r="Q27" s="82"/>
      <c r="R27" s="82"/>
      <c r="S27" s="82"/>
      <c r="T27" s="82"/>
      <c r="U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</row>
    <row r="28" spans="1:68" x14ac:dyDescent="0.3">
      <c r="A28" s="113">
        <v>4</v>
      </c>
      <c r="B28" s="148"/>
      <c r="C28" s="130" t="str">
        <f>spørgsmål!$I40</f>
        <v>Jeg forventer af mine produktionsrådgiver at de kommer med ny ideer til hvad vi kan gøre anderledes</v>
      </c>
      <c r="D28" s="119">
        <v>0</v>
      </c>
      <c r="E28" s="95"/>
      <c r="F28" s="96"/>
      <c r="G28" s="96"/>
      <c r="H28" s="96"/>
      <c r="I28" s="96"/>
      <c r="J28" s="96"/>
      <c r="K28" s="96"/>
      <c r="L28" s="96"/>
      <c r="M28" s="96"/>
      <c r="N28" s="96"/>
      <c r="O28" s="82"/>
      <c r="P28" s="82"/>
      <c r="Q28" s="82"/>
      <c r="R28" s="82"/>
      <c r="S28" s="82"/>
      <c r="T28" s="82"/>
      <c r="U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</row>
    <row r="29" spans="1:68" x14ac:dyDescent="0.3">
      <c r="A29" s="113">
        <v>5</v>
      </c>
      <c r="B29" s="148"/>
      <c r="C29" s="130" t="str">
        <f>spørgsmål!$I41</f>
        <v>Jeg opsøger ny viden om hvad der er nyt i produktionen og hvad trenden er fremover for landbrugsprodukter</v>
      </c>
      <c r="D29" s="119">
        <v>0</v>
      </c>
      <c r="E29" s="95"/>
      <c r="F29" s="96"/>
      <c r="G29" s="96"/>
      <c r="H29" s="96"/>
      <c r="I29" s="96"/>
      <c r="J29" s="96"/>
      <c r="K29" s="96"/>
      <c r="L29" s="96"/>
      <c r="M29" s="96"/>
      <c r="N29" s="96"/>
      <c r="O29" s="82"/>
      <c r="P29" s="82"/>
      <c r="Q29" s="82"/>
      <c r="R29" s="82"/>
      <c r="S29" s="82"/>
      <c r="T29" s="82"/>
      <c r="U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</row>
    <row r="30" spans="1:68" x14ac:dyDescent="0.3">
      <c r="A30" s="116">
        <v>6</v>
      </c>
      <c r="B30" s="148"/>
      <c r="C30" s="130" t="str">
        <f>spørgsmål!$I42</f>
        <v>Jeg bruger gerne flere rådgiver (økonomi, ledelse og strategi) for at få så meget inspiration som muligt</v>
      </c>
      <c r="D30" s="119">
        <v>0</v>
      </c>
      <c r="E30" s="95"/>
      <c r="F30" s="96"/>
      <c r="G30" s="96"/>
      <c r="H30" s="96"/>
      <c r="I30" s="96"/>
      <c r="J30" s="96"/>
      <c r="K30" s="96"/>
      <c r="L30" s="96"/>
      <c r="M30" s="96"/>
      <c r="N30" s="96"/>
      <c r="O30" s="82"/>
      <c r="P30" s="82"/>
      <c r="Q30" s="82"/>
      <c r="R30" s="82"/>
      <c r="S30" s="82"/>
      <c r="T30" s="82"/>
      <c r="U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</row>
    <row r="31" spans="1:68" x14ac:dyDescent="0.3">
      <c r="A31" s="117">
        <v>7</v>
      </c>
      <c r="B31" s="149"/>
      <c r="C31" s="131" t="str">
        <f>spørgsmål!$I43</f>
        <v>Jeg har en forretningsplan for et nyt produkt eller proces</v>
      </c>
      <c r="D31" s="120">
        <v>0</v>
      </c>
      <c r="E31" s="95"/>
      <c r="F31" s="82"/>
      <c r="G31" s="82"/>
      <c r="H31" s="82"/>
      <c r="I31" s="82"/>
      <c r="J31" s="82"/>
      <c r="K31" s="82"/>
      <c r="L31" s="82"/>
      <c r="M31" s="96"/>
      <c r="N31" s="96"/>
      <c r="O31" s="82"/>
      <c r="P31" s="82"/>
      <c r="Q31" s="82"/>
      <c r="R31" s="82"/>
      <c r="S31" s="82"/>
      <c r="T31" s="82"/>
      <c r="U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</row>
    <row r="32" spans="1:68" s="82" customFormat="1" x14ac:dyDescent="0.3">
      <c r="C32" s="100"/>
      <c r="E32" s="83"/>
    </row>
    <row r="33" spans="5:5" s="82" customFormat="1" x14ac:dyDescent="0.3">
      <c r="E33" s="83"/>
    </row>
    <row r="34" spans="5:5" s="82" customFormat="1" x14ac:dyDescent="0.3">
      <c r="E34" s="83"/>
    </row>
    <row r="35" spans="5:5" s="82" customFormat="1" x14ac:dyDescent="0.3">
      <c r="E35" s="83"/>
    </row>
    <row r="36" spans="5:5" s="82" customFormat="1" x14ac:dyDescent="0.3">
      <c r="E36" s="83"/>
    </row>
    <row r="37" spans="5:5" s="82" customFormat="1" x14ac:dyDescent="0.3">
      <c r="E37" s="83"/>
    </row>
    <row r="38" spans="5:5" s="82" customFormat="1" x14ac:dyDescent="0.3">
      <c r="E38" s="83"/>
    </row>
    <row r="39" spans="5:5" s="82" customFormat="1" x14ac:dyDescent="0.3">
      <c r="E39" s="83"/>
    </row>
    <row r="40" spans="5:5" s="82" customFormat="1" x14ac:dyDescent="0.3">
      <c r="E40" s="83"/>
    </row>
    <row r="41" spans="5:5" s="82" customFormat="1" x14ac:dyDescent="0.3">
      <c r="E41" s="83"/>
    </row>
    <row r="42" spans="5:5" s="82" customFormat="1" x14ac:dyDescent="0.3">
      <c r="E42" s="83"/>
    </row>
    <row r="43" spans="5:5" s="82" customFormat="1" x14ac:dyDescent="0.3">
      <c r="E43" s="83"/>
    </row>
    <row r="44" spans="5:5" s="82" customFormat="1" x14ac:dyDescent="0.3">
      <c r="E44" s="83"/>
    </row>
    <row r="45" spans="5:5" s="82" customFormat="1" x14ac:dyDescent="0.3">
      <c r="E45" s="83"/>
    </row>
    <row r="46" spans="5:5" s="82" customFormat="1" x14ac:dyDescent="0.3">
      <c r="E46" s="83"/>
    </row>
    <row r="47" spans="5:5" s="82" customFormat="1" x14ac:dyDescent="0.3">
      <c r="E47" s="83"/>
    </row>
    <row r="48" spans="5:5" s="82" customFormat="1" x14ac:dyDescent="0.3">
      <c r="E48" s="83"/>
    </row>
    <row r="49" spans="5:5" s="82" customFormat="1" x14ac:dyDescent="0.3">
      <c r="E49" s="83"/>
    </row>
    <row r="50" spans="5:5" s="82" customFormat="1" x14ac:dyDescent="0.3">
      <c r="E50" s="83"/>
    </row>
    <row r="51" spans="5:5" s="82" customFormat="1" x14ac:dyDescent="0.3">
      <c r="E51" s="83"/>
    </row>
    <row r="52" spans="5:5" s="82" customFormat="1" x14ac:dyDescent="0.3">
      <c r="E52" s="83"/>
    </row>
    <row r="53" spans="5:5" s="82" customFormat="1" x14ac:dyDescent="0.3">
      <c r="E53" s="83"/>
    </row>
    <row r="54" spans="5:5" s="82" customFormat="1" x14ac:dyDescent="0.3">
      <c r="E54" s="83"/>
    </row>
    <row r="55" spans="5:5" s="82" customFormat="1" x14ac:dyDescent="0.3">
      <c r="E55" s="83"/>
    </row>
    <row r="56" spans="5:5" s="82" customFormat="1" x14ac:dyDescent="0.3">
      <c r="E56" s="83"/>
    </row>
    <row r="57" spans="5:5" s="82" customFormat="1" x14ac:dyDescent="0.3">
      <c r="E57" s="83"/>
    </row>
    <row r="58" spans="5:5" s="82" customFormat="1" x14ac:dyDescent="0.3">
      <c r="E58" s="83"/>
    </row>
    <row r="59" spans="5:5" s="82" customFormat="1" x14ac:dyDescent="0.3">
      <c r="E59" s="83"/>
    </row>
    <row r="60" spans="5:5" s="82" customFormat="1" x14ac:dyDescent="0.3">
      <c r="E60" s="83"/>
    </row>
    <row r="61" spans="5:5" s="82" customFormat="1" x14ac:dyDescent="0.3">
      <c r="E61" s="83"/>
    </row>
    <row r="62" spans="5:5" s="82" customFormat="1" x14ac:dyDescent="0.3">
      <c r="E62" s="83"/>
    </row>
    <row r="63" spans="5:5" s="82" customFormat="1" x14ac:dyDescent="0.3">
      <c r="E63" s="83"/>
    </row>
    <row r="64" spans="5:5" s="82" customFormat="1" x14ac:dyDescent="0.3">
      <c r="E64" s="83"/>
    </row>
    <row r="65" spans="5:5" s="82" customFormat="1" x14ac:dyDescent="0.3">
      <c r="E65" s="83"/>
    </row>
    <row r="66" spans="5:5" s="82" customFormat="1" x14ac:dyDescent="0.3">
      <c r="E66" s="83"/>
    </row>
    <row r="67" spans="5:5" s="82" customFormat="1" x14ac:dyDescent="0.3">
      <c r="E67" s="83"/>
    </row>
    <row r="68" spans="5:5" s="82" customFormat="1" x14ac:dyDescent="0.3">
      <c r="E68" s="83"/>
    </row>
    <row r="69" spans="5:5" s="82" customFormat="1" x14ac:dyDescent="0.3">
      <c r="E69" s="83"/>
    </row>
    <row r="70" spans="5:5" s="82" customFormat="1" x14ac:dyDescent="0.3">
      <c r="E70" s="83"/>
    </row>
    <row r="71" spans="5:5" s="82" customFormat="1" x14ac:dyDescent="0.3">
      <c r="E71" s="83"/>
    </row>
    <row r="72" spans="5:5" s="82" customFormat="1" x14ac:dyDescent="0.3">
      <c r="E72" s="83"/>
    </row>
    <row r="73" spans="5:5" s="82" customFormat="1" x14ac:dyDescent="0.3">
      <c r="E73" s="83"/>
    </row>
    <row r="74" spans="5:5" s="82" customFormat="1" x14ac:dyDescent="0.3">
      <c r="E74" s="83"/>
    </row>
    <row r="75" spans="5:5" s="82" customFormat="1" x14ac:dyDescent="0.3">
      <c r="E75" s="83"/>
    </row>
    <row r="76" spans="5:5" s="82" customFormat="1" x14ac:dyDescent="0.3">
      <c r="E76" s="83"/>
    </row>
    <row r="77" spans="5:5" s="82" customFormat="1" x14ac:dyDescent="0.3">
      <c r="E77" s="83"/>
    </row>
    <row r="78" spans="5:5" s="82" customFormat="1" x14ac:dyDescent="0.3">
      <c r="E78" s="83"/>
    </row>
    <row r="79" spans="5:5" s="82" customFormat="1" x14ac:dyDescent="0.3">
      <c r="E79" s="83"/>
    </row>
    <row r="80" spans="5:5" s="82" customFormat="1" x14ac:dyDescent="0.3">
      <c r="E80" s="83"/>
    </row>
    <row r="81" spans="3:5" s="82" customFormat="1" x14ac:dyDescent="0.3">
      <c r="E81" s="83"/>
    </row>
    <row r="82" spans="3:5" s="82" customFormat="1" x14ac:dyDescent="0.3">
      <c r="E82" s="83"/>
    </row>
    <row r="83" spans="3:5" s="82" customFormat="1" x14ac:dyDescent="0.3">
      <c r="C83"/>
      <c r="E83" s="83"/>
    </row>
    <row r="84" spans="3:5" s="82" customFormat="1" x14ac:dyDescent="0.3">
      <c r="C84"/>
      <c r="E84" s="83"/>
    </row>
    <row r="85" spans="3:5" s="82" customFormat="1" x14ac:dyDescent="0.3">
      <c r="C85"/>
      <c r="E85" s="83"/>
    </row>
  </sheetData>
  <mergeCells count="7">
    <mergeCell ref="B25:B31"/>
    <mergeCell ref="B1:B3"/>
    <mergeCell ref="D1:D3"/>
    <mergeCell ref="G2:J2"/>
    <mergeCell ref="B4:B10"/>
    <mergeCell ref="B11:B17"/>
    <mergeCell ref="B18:B2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P85"/>
  <sheetViews>
    <sheetView topLeftCell="B1" zoomScale="80" zoomScaleNormal="80" workbookViewId="0">
      <selection activeCell="D4" sqref="D4:D31"/>
    </sheetView>
  </sheetViews>
  <sheetFormatPr defaultColWidth="8.88671875" defaultRowHeight="14.4" x14ac:dyDescent="0.3"/>
  <cols>
    <col min="1" max="1" width="2.6640625" hidden="1" customWidth="1"/>
    <col min="2" max="2" width="8.6640625" customWidth="1"/>
    <col min="3" max="3" width="90.109375" customWidth="1"/>
    <col min="5" max="5" width="3" style="78" customWidth="1"/>
    <col min="6" max="6" width="13.5546875" bestFit="1" customWidth="1"/>
    <col min="7" max="12" width="12.6640625" customWidth="1"/>
    <col min="13" max="13" width="2.33203125" style="82" customWidth="1"/>
    <col min="21" max="21" width="9.5546875" customWidth="1"/>
    <col min="22" max="22" width="8.88671875" style="82"/>
  </cols>
  <sheetData>
    <row r="1" spans="1:68" ht="21" x14ac:dyDescent="0.4">
      <c r="B1" s="140" t="s">
        <v>218</v>
      </c>
      <c r="C1" s="94" t="s">
        <v>235</v>
      </c>
      <c r="D1" s="138" t="s">
        <v>219</v>
      </c>
      <c r="E1" s="95"/>
      <c r="F1" s="96"/>
      <c r="G1" s="96"/>
      <c r="H1" s="96"/>
      <c r="I1" s="96"/>
      <c r="J1" s="96"/>
      <c r="K1" s="96"/>
      <c r="L1" s="96"/>
      <c r="M1" s="96"/>
      <c r="N1" s="96"/>
      <c r="O1" s="82"/>
      <c r="P1" s="82"/>
      <c r="Q1" s="82"/>
      <c r="R1" s="82"/>
      <c r="S1" s="82"/>
      <c r="T1" s="82"/>
      <c r="U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2"/>
      <c r="AQ1" s="82"/>
      <c r="AR1" s="82"/>
      <c r="AS1" s="82"/>
      <c r="AT1" s="82"/>
      <c r="AU1" s="82"/>
      <c r="AV1" s="82"/>
      <c r="AW1" s="82"/>
      <c r="AX1" s="82"/>
      <c r="AY1" s="82"/>
      <c r="AZ1" s="82"/>
      <c r="BA1" s="82"/>
      <c r="BB1" s="82"/>
      <c r="BC1" s="82"/>
      <c r="BD1" s="82"/>
      <c r="BE1" s="82"/>
      <c r="BF1" s="82"/>
      <c r="BG1" s="82"/>
      <c r="BH1" s="82"/>
      <c r="BI1" s="82"/>
      <c r="BJ1" s="82"/>
      <c r="BK1" s="82"/>
      <c r="BL1" s="82"/>
      <c r="BM1" s="82"/>
      <c r="BN1" s="82"/>
      <c r="BO1" s="82"/>
    </row>
    <row r="2" spans="1:68" ht="21" x14ac:dyDescent="0.4">
      <c r="B2" s="140"/>
      <c r="C2" s="97" t="s">
        <v>236</v>
      </c>
      <c r="D2" s="138"/>
      <c r="E2" s="84"/>
      <c r="F2" s="91"/>
      <c r="G2" s="135" t="s">
        <v>209</v>
      </c>
      <c r="H2" s="135"/>
      <c r="I2" s="135"/>
      <c r="J2" s="135"/>
      <c r="K2" s="98"/>
      <c r="L2" s="96"/>
      <c r="M2" s="96"/>
      <c r="N2" s="96"/>
      <c r="O2" s="82"/>
      <c r="P2" s="82"/>
      <c r="Q2" s="82"/>
      <c r="R2" s="82"/>
      <c r="S2" s="82"/>
      <c r="T2" s="82"/>
      <c r="U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  <c r="AU2" s="82"/>
      <c r="AV2" s="82"/>
      <c r="AW2" s="82"/>
      <c r="AX2" s="82"/>
      <c r="AY2" s="82"/>
      <c r="AZ2" s="82"/>
      <c r="BA2" s="82"/>
      <c r="BB2" s="82"/>
      <c r="BC2" s="82"/>
      <c r="BD2" s="82"/>
      <c r="BE2" s="82"/>
      <c r="BF2" s="82"/>
      <c r="BG2" s="82"/>
      <c r="BH2" s="82"/>
      <c r="BI2" s="82"/>
      <c r="BJ2" s="82"/>
      <c r="BK2" s="82"/>
      <c r="BL2" s="82"/>
      <c r="BM2" s="82"/>
      <c r="BN2" s="82"/>
      <c r="BO2" s="82"/>
    </row>
    <row r="3" spans="1:68" x14ac:dyDescent="0.3">
      <c r="B3" s="140"/>
      <c r="C3" s="128" t="s">
        <v>215</v>
      </c>
      <c r="D3" s="139"/>
      <c r="E3" s="85"/>
      <c r="F3" s="88" t="s">
        <v>208</v>
      </c>
      <c r="G3" s="80" t="str">
        <f>C2</f>
        <v>L5</v>
      </c>
      <c r="H3" s="27" t="str">
        <f>Overblik!M2</f>
        <v>Landmand</v>
      </c>
      <c r="I3" s="81" t="str">
        <f>Overblik!N2</f>
        <v>Direktør</v>
      </c>
      <c r="J3" s="79" t="str">
        <f>Overblik!O2</f>
        <v>Innovator</v>
      </c>
      <c r="K3" s="98"/>
      <c r="L3" s="96"/>
      <c r="M3" s="96"/>
      <c r="N3" s="96"/>
      <c r="O3" s="82"/>
      <c r="P3" s="82"/>
      <c r="Q3" s="82"/>
      <c r="R3" s="82"/>
      <c r="S3" s="82"/>
      <c r="T3" s="82"/>
      <c r="U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R3" s="82"/>
      <c r="AS3" s="82"/>
      <c r="AT3" s="82"/>
      <c r="AU3" s="82"/>
      <c r="AV3" s="82"/>
      <c r="AW3" s="82"/>
      <c r="AX3" s="82"/>
      <c r="AY3" s="82"/>
      <c r="AZ3" s="82"/>
      <c r="BA3" s="82"/>
      <c r="BB3" s="82"/>
      <c r="BC3" s="82"/>
      <c r="BD3" s="82"/>
      <c r="BE3" s="82"/>
      <c r="BF3" s="82"/>
      <c r="BG3" s="82"/>
      <c r="BH3" s="82"/>
      <c r="BI3" s="82"/>
      <c r="BJ3" s="82"/>
      <c r="BK3" s="82"/>
      <c r="BL3" s="82"/>
      <c r="BM3" s="82"/>
      <c r="BN3" s="82"/>
      <c r="BO3" s="82"/>
    </row>
    <row r="4" spans="1:68" x14ac:dyDescent="0.3">
      <c r="A4" s="109">
        <v>1</v>
      </c>
      <c r="B4" s="150" t="s">
        <v>221</v>
      </c>
      <c r="C4" s="129" t="str">
        <f>spørgsmål!$I13</f>
        <v>Jeg er en autentisk leder, derkender mine værdier og  er en god rollemodel der kan gå forrest</v>
      </c>
      <c r="D4" s="118">
        <v>0</v>
      </c>
      <c r="E4" s="86" t="s">
        <v>102</v>
      </c>
      <c r="F4" s="89" t="str">
        <f>C1</f>
        <v>Landmand 5</v>
      </c>
      <c r="G4" s="92">
        <f t="shared" ref="G4:G10" si="0">D4</f>
        <v>0</v>
      </c>
      <c r="H4" s="92">
        <f>D11</f>
        <v>0</v>
      </c>
      <c r="I4" s="92">
        <f>D18</f>
        <v>0</v>
      </c>
      <c r="J4" s="92">
        <f>D25</f>
        <v>0</v>
      </c>
      <c r="K4" s="99">
        <f>SUM(G4:J4)/4</f>
        <v>0</v>
      </c>
      <c r="L4" s="96"/>
      <c r="M4" s="96"/>
      <c r="N4" s="96"/>
      <c r="O4" s="82"/>
      <c r="P4" s="82"/>
      <c r="Q4" s="82"/>
      <c r="R4" s="82"/>
      <c r="S4" s="82"/>
      <c r="T4" s="82"/>
      <c r="U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  <c r="AU4" s="82"/>
      <c r="AV4" s="82"/>
      <c r="AW4" s="82"/>
      <c r="AX4" s="82"/>
      <c r="AY4" s="82"/>
      <c r="AZ4" s="82"/>
      <c r="BA4" s="82"/>
      <c r="BB4" s="82"/>
      <c r="BC4" s="82"/>
      <c r="BD4" s="82"/>
      <c r="BE4" s="82"/>
      <c r="BF4" s="82"/>
      <c r="BG4" s="82"/>
      <c r="BH4" s="82"/>
      <c r="BI4" s="82"/>
      <c r="BJ4" s="82"/>
      <c r="BK4" s="82"/>
      <c r="BL4" s="82"/>
      <c r="BM4" s="82"/>
      <c r="BN4" s="82"/>
      <c r="BO4" s="82"/>
    </row>
    <row r="5" spans="1:68" x14ac:dyDescent="0.3">
      <c r="A5" s="109">
        <v>2</v>
      </c>
      <c r="B5" s="151"/>
      <c r="C5" s="130" t="str">
        <f>spørgsmål!$I14</f>
        <v xml:space="preserve">Jeg har gode relation til min medarbejder, og vi respektere hinanden hos os </v>
      </c>
      <c r="D5" s="119">
        <v>0</v>
      </c>
      <c r="E5" s="85" t="s">
        <v>18</v>
      </c>
      <c r="F5" s="90" t="s">
        <v>204</v>
      </c>
      <c r="G5" s="93">
        <f t="shared" si="0"/>
        <v>0</v>
      </c>
      <c r="H5" s="93">
        <f t="shared" ref="H5:H10" si="1">D12</f>
        <v>0</v>
      </c>
      <c r="I5" s="93">
        <f t="shared" ref="I5:I10" si="2">D19</f>
        <v>0</v>
      </c>
      <c r="J5" s="93">
        <f t="shared" ref="J5:J9" si="3">D26</f>
        <v>0</v>
      </c>
      <c r="K5" s="99">
        <f t="shared" ref="K5:K10" si="4">SUM(G5:J5)/4</f>
        <v>0</v>
      </c>
      <c r="L5" s="96"/>
      <c r="M5" s="96"/>
      <c r="N5" s="96"/>
      <c r="O5" s="82"/>
      <c r="P5" s="82"/>
      <c r="Q5" s="82"/>
      <c r="R5" s="82"/>
      <c r="S5" s="82"/>
      <c r="T5" s="82"/>
      <c r="U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  <c r="AO5" s="82"/>
      <c r="AP5" s="82"/>
      <c r="AQ5" s="82"/>
      <c r="AR5" s="82"/>
      <c r="AS5" s="82"/>
      <c r="AT5" s="82"/>
      <c r="AU5" s="82"/>
      <c r="AV5" s="82"/>
      <c r="AW5" s="82"/>
      <c r="AX5" s="82"/>
      <c r="AY5" s="82"/>
      <c r="AZ5" s="82"/>
      <c r="BA5" s="82"/>
      <c r="BB5" s="82"/>
      <c r="BC5" s="82"/>
      <c r="BD5" s="82"/>
      <c r="BE5" s="82"/>
      <c r="BF5" s="82"/>
      <c r="BG5" s="82"/>
      <c r="BH5" s="82"/>
      <c r="BI5" s="82"/>
      <c r="BJ5" s="82"/>
      <c r="BK5" s="82"/>
      <c r="BL5" s="82"/>
      <c r="BM5" s="82"/>
      <c r="BN5" s="82"/>
      <c r="BO5" s="82"/>
    </row>
    <row r="6" spans="1:68" x14ac:dyDescent="0.3">
      <c r="A6" s="109">
        <v>3</v>
      </c>
      <c r="B6" s="151"/>
      <c r="C6" s="130" t="str">
        <f>spørgsmål!$I15</f>
        <v>Jeg er en stærk netværker og god til at pleje mine intressenter</v>
      </c>
      <c r="D6" s="119">
        <v>0</v>
      </c>
      <c r="E6" s="86" t="s">
        <v>19</v>
      </c>
      <c r="F6" s="89" t="s">
        <v>6</v>
      </c>
      <c r="G6" s="93">
        <f t="shared" si="0"/>
        <v>0</v>
      </c>
      <c r="H6" s="93">
        <f t="shared" si="1"/>
        <v>0</v>
      </c>
      <c r="I6" s="93">
        <f t="shared" si="2"/>
        <v>0</v>
      </c>
      <c r="J6" s="93">
        <f t="shared" si="3"/>
        <v>0</v>
      </c>
      <c r="K6" s="99">
        <f t="shared" si="4"/>
        <v>0</v>
      </c>
      <c r="L6" s="96"/>
      <c r="M6" s="96"/>
      <c r="N6" s="96"/>
      <c r="O6" s="82"/>
      <c r="P6" s="82"/>
      <c r="Q6" s="82"/>
      <c r="R6" s="82"/>
      <c r="S6" s="82"/>
      <c r="T6" s="82"/>
      <c r="U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2"/>
      <c r="AZ6" s="82"/>
      <c r="BA6" s="82"/>
      <c r="BB6" s="82"/>
      <c r="BC6" s="82"/>
      <c r="BD6" s="82"/>
      <c r="BE6" s="82"/>
      <c r="BF6" s="82"/>
      <c r="BG6" s="82"/>
      <c r="BH6" s="82"/>
      <c r="BI6" s="82"/>
      <c r="BJ6" s="82"/>
      <c r="BK6" s="82"/>
      <c r="BL6" s="82"/>
      <c r="BM6" s="82"/>
      <c r="BN6" s="82"/>
      <c r="BO6" s="82"/>
    </row>
    <row r="7" spans="1:68" x14ac:dyDescent="0.3">
      <c r="A7" s="109">
        <v>4</v>
      </c>
      <c r="B7" s="151"/>
      <c r="C7" s="130" t="str">
        <f>spørgsmål!$I16</f>
        <v>Jeg er opmærksom på at jeg skal forklare arbejdsopgaver for mine medarbejder på deres præmisser (empatisk)</v>
      </c>
      <c r="D7" s="119">
        <v>0</v>
      </c>
      <c r="E7" s="86" t="s">
        <v>100</v>
      </c>
      <c r="F7" s="89" t="s">
        <v>205</v>
      </c>
      <c r="G7" s="93">
        <f t="shared" si="0"/>
        <v>0</v>
      </c>
      <c r="H7" s="93">
        <f t="shared" si="1"/>
        <v>0</v>
      </c>
      <c r="I7" s="93">
        <f t="shared" si="2"/>
        <v>0</v>
      </c>
      <c r="J7" s="93">
        <f t="shared" si="3"/>
        <v>0</v>
      </c>
      <c r="K7" s="99">
        <f t="shared" si="4"/>
        <v>0</v>
      </c>
      <c r="L7" s="96"/>
      <c r="M7" s="96"/>
      <c r="N7" s="96"/>
      <c r="O7" s="82"/>
      <c r="P7" s="82"/>
      <c r="Q7" s="82"/>
      <c r="R7" s="82"/>
      <c r="S7" s="82"/>
      <c r="T7" s="82"/>
      <c r="U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  <c r="AO7" s="82"/>
      <c r="AP7" s="82"/>
      <c r="AQ7" s="82"/>
      <c r="AR7" s="82"/>
      <c r="AS7" s="82"/>
      <c r="AT7" s="82"/>
      <c r="AU7" s="82"/>
      <c r="AV7" s="82"/>
      <c r="AW7" s="82"/>
      <c r="AX7" s="82"/>
      <c r="AY7" s="82"/>
      <c r="AZ7" s="82"/>
      <c r="BA7" s="82"/>
      <c r="BB7" s="82"/>
      <c r="BC7" s="82"/>
      <c r="BD7" s="82"/>
      <c r="BE7" s="82"/>
      <c r="BF7" s="82"/>
      <c r="BG7" s="82"/>
      <c r="BH7" s="82"/>
      <c r="BI7" s="82"/>
      <c r="BJ7" s="82"/>
      <c r="BK7" s="82"/>
      <c r="BL7" s="82"/>
      <c r="BM7" s="82"/>
      <c r="BN7" s="82"/>
      <c r="BO7" s="82"/>
    </row>
    <row r="8" spans="1:68" x14ac:dyDescent="0.3">
      <c r="A8" s="109">
        <v>5</v>
      </c>
      <c r="B8" s="151"/>
      <c r="C8" s="130" t="str">
        <f>spørgsmål!$I17</f>
        <v xml:space="preserve">Jeg kan godt lide at lave planer for ændringer og se dem ført ud i livet  </v>
      </c>
      <c r="D8" s="119">
        <v>0</v>
      </c>
      <c r="E8" s="86" t="s">
        <v>105</v>
      </c>
      <c r="F8" s="89" t="s">
        <v>2</v>
      </c>
      <c r="G8" s="93">
        <f t="shared" si="0"/>
        <v>0</v>
      </c>
      <c r="H8" s="93">
        <f t="shared" si="1"/>
        <v>0</v>
      </c>
      <c r="I8" s="93">
        <f t="shared" si="2"/>
        <v>0</v>
      </c>
      <c r="J8" s="93">
        <f t="shared" si="3"/>
        <v>0</v>
      </c>
      <c r="K8" s="99">
        <f t="shared" si="4"/>
        <v>0</v>
      </c>
      <c r="L8" s="96"/>
      <c r="M8" s="96"/>
      <c r="N8" s="96"/>
      <c r="O8" s="82"/>
      <c r="P8" s="82"/>
      <c r="Q8" s="82"/>
      <c r="R8" s="82"/>
      <c r="S8" s="82"/>
      <c r="T8" s="82"/>
      <c r="U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  <c r="AO8" s="82"/>
      <c r="AP8" s="82"/>
      <c r="AQ8" s="82"/>
      <c r="AR8" s="82"/>
      <c r="AS8" s="82"/>
      <c r="AT8" s="82"/>
      <c r="AU8" s="82"/>
      <c r="AV8" s="82"/>
      <c r="AW8" s="82"/>
      <c r="AX8" s="82"/>
      <c r="AY8" s="82"/>
      <c r="AZ8" s="82"/>
      <c r="BA8" s="82"/>
      <c r="BB8" s="82"/>
      <c r="BC8" s="82"/>
      <c r="BD8" s="82"/>
      <c r="BE8" s="82"/>
      <c r="BF8" s="82"/>
      <c r="BG8" s="82"/>
      <c r="BH8" s="82"/>
      <c r="BI8" s="82"/>
      <c r="BJ8" s="82"/>
      <c r="BK8" s="82"/>
      <c r="BL8" s="82"/>
      <c r="BM8" s="82"/>
      <c r="BN8" s="82"/>
      <c r="BO8" s="82"/>
    </row>
    <row r="9" spans="1:68" x14ac:dyDescent="0.3">
      <c r="A9" s="110">
        <v>6</v>
      </c>
      <c r="B9" s="151"/>
      <c r="C9" s="130" t="str">
        <f>spørgsmål!$I18</f>
        <v>Jeg dygtiggøre mig for at udvikle mig og blive en bedre leder</v>
      </c>
      <c r="D9" s="119">
        <v>0</v>
      </c>
      <c r="E9" s="86" t="s">
        <v>101</v>
      </c>
      <c r="F9" s="89" t="s">
        <v>20</v>
      </c>
      <c r="G9" s="93">
        <f t="shared" si="0"/>
        <v>0</v>
      </c>
      <c r="H9" s="93">
        <f t="shared" si="1"/>
        <v>0</v>
      </c>
      <c r="I9" s="93">
        <f t="shared" si="2"/>
        <v>0</v>
      </c>
      <c r="J9" s="93">
        <f t="shared" si="3"/>
        <v>0</v>
      </c>
      <c r="K9" s="99">
        <f t="shared" si="4"/>
        <v>0</v>
      </c>
      <c r="L9" s="96"/>
      <c r="M9" s="96"/>
      <c r="N9" s="96"/>
      <c r="O9" s="82"/>
      <c r="P9" s="82"/>
      <c r="Q9" s="82"/>
      <c r="R9" s="82"/>
      <c r="S9" s="82"/>
      <c r="T9" s="82"/>
      <c r="U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82"/>
    </row>
    <row r="10" spans="1:68" x14ac:dyDescent="0.3">
      <c r="A10" s="111">
        <v>7</v>
      </c>
      <c r="B10" s="152"/>
      <c r="C10" s="131" t="str">
        <f>spørgsmål!$I19</f>
        <v>Jeg er god til at tænk langsigtetplaner og forudse såvel udfordringer som muligheder</v>
      </c>
      <c r="D10" s="120">
        <v>0</v>
      </c>
      <c r="E10" s="84" t="s">
        <v>104</v>
      </c>
      <c r="F10" s="87" t="s">
        <v>24</v>
      </c>
      <c r="G10" s="93">
        <f t="shared" si="0"/>
        <v>0</v>
      </c>
      <c r="H10" s="124">
        <f t="shared" si="1"/>
        <v>0</v>
      </c>
      <c r="I10" s="124">
        <f t="shared" si="2"/>
        <v>0</v>
      </c>
      <c r="J10" s="124">
        <f>D31</f>
        <v>0</v>
      </c>
      <c r="K10" s="99">
        <f t="shared" si="4"/>
        <v>0</v>
      </c>
      <c r="L10" s="96"/>
      <c r="M10" s="96"/>
      <c r="N10" s="96"/>
      <c r="O10" s="82"/>
      <c r="P10" s="82"/>
      <c r="Q10" s="82"/>
      <c r="R10" s="82"/>
      <c r="S10" s="82"/>
      <c r="T10" s="82"/>
      <c r="U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</row>
    <row r="11" spans="1:68" x14ac:dyDescent="0.3">
      <c r="A11" s="112">
        <v>1</v>
      </c>
      <c r="B11" s="153" t="s">
        <v>222</v>
      </c>
      <c r="C11" s="129" t="str">
        <f>spørgsmål!$I21</f>
        <v>Jeg sætter en ære i at have kontrol og styr på produktion</v>
      </c>
      <c r="D11" s="118">
        <v>0</v>
      </c>
      <c r="E11" s="95"/>
      <c r="F11" s="104" t="s">
        <v>211</v>
      </c>
      <c r="G11" s="122">
        <f>SUM(G4:G10)/7</f>
        <v>0</v>
      </c>
      <c r="H11" s="122">
        <f t="shared" ref="H11:J11" si="5">SUM(H4:H10)/7</f>
        <v>0</v>
      </c>
      <c r="I11" s="122">
        <f t="shared" si="5"/>
        <v>0</v>
      </c>
      <c r="J11" s="122">
        <f t="shared" si="5"/>
        <v>0</v>
      </c>
      <c r="K11" s="123">
        <f>SUM(G4:J10)/(4*7)</f>
        <v>0</v>
      </c>
      <c r="L11" s="96"/>
      <c r="M11" s="96"/>
      <c r="N11" s="96"/>
      <c r="O11" s="82"/>
      <c r="P11" s="82"/>
      <c r="Q11" s="82"/>
      <c r="R11" s="82"/>
      <c r="S11" s="82"/>
      <c r="T11" s="82"/>
      <c r="U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</row>
    <row r="12" spans="1:68" x14ac:dyDescent="0.3">
      <c r="A12" s="113">
        <v>2</v>
      </c>
      <c r="B12" s="154"/>
      <c r="C12" s="130" t="str">
        <f>spørgsmål!$I22</f>
        <v>Mine medarbejderne løser rutineopgaverne i produktion til 12</v>
      </c>
      <c r="D12" s="119">
        <v>0</v>
      </c>
      <c r="E12" s="95"/>
      <c r="F12" s="105"/>
      <c r="G12" s="106"/>
      <c r="H12" s="106"/>
      <c r="I12" s="106"/>
      <c r="J12" s="106"/>
      <c r="K12" s="107"/>
      <c r="L12" s="102"/>
      <c r="M12" s="96"/>
      <c r="N12" s="96"/>
      <c r="O12" s="82"/>
      <c r="P12" s="82"/>
      <c r="Q12" s="82"/>
      <c r="R12" s="82"/>
      <c r="S12" s="82"/>
      <c r="T12" s="82"/>
      <c r="U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</row>
    <row r="13" spans="1:68" s="6" customFormat="1" x14ac:dyDescent="0.3">
      <c r="A13" s="113">
        <v>3</v>
      </c>
      <c r="B13" s="154"/>
      <c r="C13" s="130" t="str">
        <f>spørgsmål!$I23</f>
        <v>Jeg har et stærkt fagligt netværk med kollegaer</v>
      </c>
      <c r="D13" s="119">
        <v>0</v>
      </c>
      <c r="E13" s="95"/>
      <c r="F13" s="108" t="str">
        <f>F4</f>
        <v>Landmand 5</v>
      </c>
      <c r="G13" s="108" t="str">
        <f>F5</f>
        <v>Leder</v>
      </c>
      <c r="H13" s="108" t="str">
        <f>F6</f>
        <v>Netværk</v>
      </c>
      <c r="I13" s="108" t="str">
        <f>F7</f>
        <v>Produktion</v>
      </c>
      <c r="J13" s="108" t="str">
        <f>F8</f>
        <v>Fornyelse</v>
      </c>
      <c r="K13" s="108" t="str">
        <f>F9</f>
        <v>Virksomheden</v>
      </c>
      <c r="L13" s="108" t="str">
        <f>F10</f>
        <v>Fremtiden</v>
      </c>
      <c r="M13" s="102"/>
      <c r="N13" s="96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</row>
    <row r="14" spans="1:68" ht="15" thickBot="1" x14ac:dyDescent="0.35">
      <c r="A14" s="113">
        <v>4</v>
      </c>
      <c r="B14" s="154"/>
      <c r="C14" s="130" t="str">
        <f>spørgsmål!$I24</f>
        <v>Vi har styr på produktion, og ved hvad der skal ske når der sker noget uventet i mark elle stald</v>
      </c>
      <c r="D14" s="119">
        <v>0</v>
      </c>
      <c r="E14" s="95"/>
      <c r="F14" s="121">
        <f>K4</f>
        <v>0</v>
      </c>
      <c r="G14" s="121">
        <f>K5</f>
        <v>0</v>
      </c>
      <c r="H14" s="121">
        <f>K6</f>
        <v>0</v>
      </c>
      <c r="I14" s="121">
        <f>K7</f>
        <v>0</v>
      </c>
      <c r="J14" s="121">
        <f>K8</f>
        <v>0</v>
      </c>
      <c r="K14" s="121">
        <f>K9</f>
        <v>0</v>
      </c>
      <c r="L14" s="121">
        <f>K10</f>
        <v>0</v>
      </c>
      <c r="M14" s="103"/>
      <c r="N14" s="96"/>
      <c r="O14" s="82"/>
      <c r="P14" s="82"/>
      <c r="Q14" s="82"/>
      <c r="R14" s="82"/>
      <c r="S14" s="82"/>
      <c r="T14" s="82"/>
      <c r="U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</row>
    <row r="15" spans="1:68" ht="15" thickTop="1" x14ac:dyDescent="0.3">
      <c r="A15" s="113">
        <v>5</v>
      </c>
      <c r="B15" s="154"/>
      <c r="C15" s="130" t="str">
        <f>spørgsmål!$I25</f>
        <v>Jeg er konstant opmærksom på at tilrettelægge tingene bedre og lave kvalitetsprodukter</v>
      </c>
      <c r="D15" s="119">
        <v>0</v>
      </c>
      <c r="E15" s="95"/>
      <c r="F15" s="96"/>
      <c r="G15" s="96"/>
      <c r="H15" s="96"/>
      <c r="I15" s="96"/>
      <c r="J15" s="96"/>
      <c r="K15" s="96"/>
      <c r="L15" s="96"/>
      <c r="M15" s="102"/>
      <c r="N15" s="96"/>
      <c r="O15" s="82"/>
      <c r="P15" s="82"/>
      <c r="Q15" s="82"/>
      <c r="R15" s="82"/>
      <c r="S15" s="82"/>
      <c r="T15" s="82"/>
      <c r="U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</row>
    <row r="16" spans="1:68" x14ac:dyDescent="0.3">
      <c r="A16" s="114">
        <v>6</v>
      </c>
      <c r="B16" s="154"/>
      <c r="C16" s="130" t="str">
        <f>spørgsmål!$I26</f>
        <v>Jeg har helt styr på køb og salg - og får altid købt til den rigtig pris og får høj pris på mine produkter</v>
      </c>
      <c r="D16" s="119">
        <v>0</v>
      </c>
      <c r="E16" s="95"/>
      <c r="F16" s="96"/>
      <c r="G16" s="96"/>
      <c r="H16" s="96"/>
      <c r="I16" s="96"/>
      <c r="J16" s="96"/>
      <c r="K16" s="96"/>
      <c r="L16" s="96"/>
      <c r="M16" s="96"/>
      <c r="N16" s="96"/>
      <c r="O16" s="82"/>
      <c r="P16" s="82"/>
      <c r="Q16" s="82"/>
      <c r="R16" s="82"/>
      <c r="S16" s="82"/>
      <c r="T16" s="82"/>
      <c r="U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</row>
    <row r="17" spans="1:68" x14ac:dyDescent="0.3">
      <c r="A17" s="115">
        <v>7</v>
      </c>
      <c r="B17" s="155"/>
      <c r="C17" s="131" t="str">
        <f>spørgsmål!$I27</f>
        <v>Jeg er altid åben for nye ideer til at løse arbejdsopgaverne bedre (teknologi/nye processer) eller lave nye produker</v>
      </c>
      <c r="D17" s="120">
        <v>0</v>
      </c>
      <c r="E17" s="95"/>
      <c r="F17" s="96"/>
      <c r="G17" s="96"/>
      <c r="H17" s="96"/>
      <c r="I17" s="96"/>
      <c r="J17" s="96"/>
      <c r="K17" s="96"/>
      <c r="L17" s="96"/>
      <c r="M17" s="96"/>
      <c r="N17" s="96"/>
      <c r="O17" s="82"/>
      <c r="P17" s="82"/>
      <c r="Q17" s="82"/>
      <c r="R17" s="82"/>
      <c r="S17" s="82"/>
      <c r="T17" s="82"/>
      <c r="U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</row>
    <row r="18" spans="1:68" x14ac:dyDescent="0.3">
      <c r="A18" s="113">
        <v>1</v>
      </c>
      <c r="B18" s="156" t="s">
        <v>223</v>
      </c>
      <c r="C18" s="129" t="str">
        <f>spørgsmål!$I29</f>
        <v>Jeg kan lide at nå mine økonomiske mål og "konkurrere" og måle mig med andre</v>
      </c>
      <c r="D18" s="118">
        <v>0</v>
      </c>
      <c r="E18" s="95"/>
      <c r="F18" s="96"/>
      <c r="G18" s="96"/>
      <c r="H18" s="96"/>
      <c r="I18" s="96"/>
      <c r="J18" s="96"/>
      <c r="K18" s="96"/>
      <c r="L18" s="96"/>
      <c r="M18" s="96"/>
      <c r="N18" s="96"/>
      <c r="O18" s="82"/>
      <c r="P18" s="82"/>
      <c r="Q18" s="82"/>
      <c r="R18" s="82"/>
      <c r="S18" s="82"/>
      <c r="T18" s="82"/>
      <c r="U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</row>
    <row r="19" spans="1:68" x14ac:dyDescent="0.3">
      <c r="A19" s="113">
        <v>2</v>
      </c>
      <c r="B19" s="157"/>
      <c r="C19" s="130" t="str">
        <f>spørgsmål!$I30</f>
        <v>Jeg har medarbejderne med de rette kompetencer og som kan det ansvar som er nødvendigt</v>
      </c>
      <c r="D19" s="119">
        <v>0</v>
      </c>
      <c r="E19" s="95"/>
      <c r="F19" s="96"/>
      <c r="G19" s="96"/>
      <c r="H19" s="96"/>
      <c r="I19" s="96"/>
      <c r="J19" s="96"/>
      <c r="K19" s="96"/>
      <c r="L19" s="96"/>
      <c r="M19" s="96"/>
      <c r="N19" s="96"/>
      <c r="O19" s="82"/>
      <c r="P19" s="82"/>
      <c r="Q19" s="82"/>
      <c r="R19" s="82"/>
      <c r="S19" s="82"/>
      <c r="T19" s="82"/>
      <c r="U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</row>
    <row r="20" spans="1:68" x14ac:dyDescent="0.3">
      <c r="A20" s="113">
        <v>3</v>
      </c>
      <c r="B20" s="157"/>
      <c r="C20" s="130" t="str">
        <f>spørgsmål!$I31</f>
        <v>Jeg har et stærkt netværk - også med folk uden for landbruget</v>
      </c>
      <c r="D20" s="119">
        <v>0</v>
      </c>
      <c r="E20" s="95"/>
      <c r="F20" s="96"/>
      <c r="G20" s="96"/>
      <c r="H20" s="96"/>
      <c r="I20" s="96"/>
      <c r="J20" s="96"/>
      <c r="K20" s="96"/>
      <c r="L20" s="96"/>
      <c r="M20" s="96"/>
      <c r="N20" s="96"/>
      <c r="O20" s="82"/>
      <c r="P20" s="82"/>
      <c r="Q20" s="82"/>
      <c r="R20" s="82"/>
      <c r="S20" s="82"/>
      <c r="T20" s="82"/>
      <c r="U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</row>
    <row r="21" spans="1:68" x14ac:dyDescent="0.3">
      <c r="A21" s="113">
        <v>4</v>
      </c>
      <c r="B21" s="157"/>
      <c r="C21" s="130" t="str">
        <f>spørgsmål!$I32</f>
        <v xml:space="preserve">Vi har mål som medarbejderne skal nå i produktionen og vi fejre når målet er nået </v>
      </c>
      <c r="D21" s="119">
        <v>0</v>
      </c>
      <c r="E21" s="95"/>
      <c r="F21" s="96"/>
      <c r="G21" s="96"/>
      <c r="H21" s="96"/>
      <c r="I21" s="96"/>
      <c r="J21" s="96"/>
      <c r="K21" s="96"/>
      <c r="L21" s="96"/>
      <c r="M21" s="96"/>
      <c r="N21" s="96"/>
      <c r="O21" s="82"/>
      <c r="P21" s="82"/>
      <c r="Q21" s="82"/>
      <c r="R21" s="82"/>
      <c r="S21" s="82"/>
      <c r="T21" s="82"/>
      <c r="U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</row>
    <row r="22" spans="1:68" x14ac:dyDescent="0.3">
      <c r="A22" s="113">
        <v>5</v>
      </c>
      <c r="B22" s="157"/>
      <c r="C22" s="130" t="str">
        <f>spørgsmål!$I33</f>
        <v>Jeg ser gerne at medarbejderne forslår forbederinger og støtter dem i at føre dem ud i livet</v>
      </c>
      <c r="D22" s="119">
        <v>0</v>
      </c>
      <c r="E22" s="95"/>
      <c r="F22" s="96"/>
      <c r="G22" s="96"/>
      <c r="H22" s="96"/>
      <c r="I22" s="96"/>
      <c r="J22" s="96"/>
      <c r="K22" s="96"/>
      <c r="L22" s="96"/>
      <c r="M22" s="96"/>
      <c r="N22" s="96"/>
      <c r="O22" s="82"/>
      <c r="P22" s="82"/>
      <c r="Q22" s="82"/>
      <c r="R22" s="82"/>
      <c r="S22" s="82"/>
      <c r="T22" s="82"/>
      <c r="U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</row>
    <row r="23" spans="1:68" x14ac:dyDescent="0.3">
      <c r="A23" s="116">
        <v>6</v>
      </c>
      <c r="B23" s="157"/>
      <c r="C23" s="130" t="str">
        <f>spørgsmål!$I34</f>
        <v>Jeg har konstante overblik over økonomien i virksomheden og er altid parat til at gribe ind</v>
      </c>
      <c r="D23" s="119">
        <v>0</v>
      </c>
      <c r="E23" s="95"/>
      <c r="F23" s="96"/>
      <c r="G23" s="96"/>
      <c r="H23" s="96"/>
      <c r="I23" s="96"/>
      <c r="J23" s="96"/>
      <c r="K23" s="96"/>
      <c r="L23" s="96"/>
      <c r="M23" s="96"/>
      <c r="N23" s="96"/>
      <c r="O23" s="82"/>
      <c r="P23" s="82"/>
      <c r="Q23" s="82"/>
      <c r="R23" s="82"/>
      <c r="S23" s="82"/>
      <c r="T23" s="82"/>
      <c r="U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</row>
    <row r="24" spans="1:68" x14ac:dyDescent="0.3">
      <c r="A24" s="117">
        <v>7</v>
      </c>
      <c r="B24" s="158"/>
      <c r="C24" s="131" t="str">
        <f>spørgsmål!$I35</f>
        <v>Min strategi for virksomheden er altid nærværende - også når det drejer sig om muligheder der pludselig dukker op</v>
      </c>
      <c r="D24" s="120">
        <v>0</v>
      </c>
      <c r="E24" s="95"/>
      <c r="F24" s="96"/>
      <c r="G24" s="96"/>
      <c r="H24" s="96"/>
      <c r="I24" s="96"/>
      <c r="J24" s="96"/>
      <c r="K24" s="96"/>
      <c r="L24" s="96"/>
      <c r="M24" s="96"/>
      <c r="N24" s="96"/>
      <c r="O24" s="82"/>
      <c r="P24" s="82"/>
      <c r="Q24" s="82"/>
      <c r="R24" s="82"/>
      <c r="S24" s="82"/>
      <c r="T24" s="82"/>
      <c r="U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</row>
    <row r="25" spans="1:68" x14ac:dyDescent="0.3">
      <c r="A25" s="113">
        <v>1</v>
      </c>
      <c r="B25" s="147" t="s">
        <v>224</v>
      </c>
      <c r="C25" s="129" t="str">
        <f>spørgsmål!$I37</f>
        <v>Jeg kan lide at udfordre mig selv og se en idé vokse sig stor</v>
      </c>
      <c r="D25" s="118">
        <v>0</v>
      </c>
      <c r="E25" s="95"/>
      <c r="F25" s="96"/>
      <c r="G25" s="96"/>
      <c r="H25" s="96"/>
      <c r="I25" s="96"/>
      <c r="J25" s="96"/>
      <c r="K25" s="96"/>
      <c r="L25" s="96"/>
      <c r="M25" s="96"/>
      <c r="N25" s="96"/>
      <c r="O25" s="82"/>
      <c r="P25" s="82"/>
      <c r="Q25" s="82"/>
      <c r="R25" s="82"/>
      <c r="S25" s="82"/>
      <c r="T25" s="82"/>
      <c r="U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</row>
    <row r="26" spans="1:68" x14ac:dyDescent="0.3">
      <c r="A26" s="113">
        <v>2</v>
      </c>
      <c r="B26" s="148"/>
      <c r="C26" s="130" t="str">
        <f>spørgsmål!$I38</f>
        <v>Jeg udfordrer og lader mig gerne udforde af mine medarbejder med nye ideer til processer og produktet</v>
      </c>
      <c r="D26" s="119">
        <v>0</v>
      </c>
      <c r="E26" s="95"/>
      <c r="F26" s="96"/>
      <c r="G26" s="96"/>
      <c r="H26" s="96"/>
      <c r="I26" s="96"/>
      <c r="J26" s="96"/>
      <c r="K26" s="96"/>
      <c r="L26" s="96"/>
      <c r="M26" s="96"/>
      <c r="N26" s="96"/>
      <c r="O26" s="82"/>
      <c r="P26" s="82"/>
      <c r="Q26" s="82"/>
      <c r="R26" s="82"/>
      <c r="S26" s="82"/>
      <c r="T26" s="82"/>
      <c r="U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</row>
    <row r="27" spans="1:68" x14ac:dyDescent="0.3">
      <c r="A27" s="113">
        <v>3</v>
      </c>
      <c r="B27" s="148"/>
      <c r="C27" s="130" t="str">
        <f>spørgsmål!$I39</f>
        <v>Jeg opsøger netværk som giver mig inspration til at skabe forretningsudvikling</v>
      </c>
      <c r="D27" s="119">
        <v>0</v>
      </c>
      <c r="E27" s="95"/>
      <c r="F27" s="96"/>
      <c r="G27" s="96"/>
      <c r="H27" s="96"/>
      <c r="I27" s="96"/>
      <c r="J27" s="96"/>
      <c r="K27" s="96"/>
      <c r="L27" s="96"/>
      <c r="M27" s="96"/>
      <c r="N27" s="96"/>
      <c r="O27" s="82"/>
      <c r="P27" s="82"/>
      <c r="Q27" s="82"/>
      <c r="R27" s="82"/>
      <c r="S27" s="82"/>
      <c r="T27" s="82"/>
      <c r="U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</row>
    <row r="28" spans="1:68" x14ac:dyDescent="0.3">
      <c r="A28" s="113">
        <v>4</v>
      </c>
      <c r="B28" s="148"/>
      <c r="C28" s="130" t="str">
        <f>spørgsmål!$I40</f>
        <v>Jeg forventer af mine produktionsrådgiver at de kommer med ny ideer til hvad vi kan gøre anderledes</v>
      </c>
      <c r="D28" s="119">
        <v>0</v>
      </c>
      <c r="E28" s="95"/>
      <c r="F28" s="96"/>
      <c r="G28" s="96"/>
      <c r="H28" s="96"/>
      <c r="I28" s="96"/>
      <c r="J28" s="96"/>
      <c r="K28" s="96"/>
      <c r="L28" s="96"/>
      <c r="M28" s="96"/>
      <c r="N28" s="96"/>
      <c r="O28" s="82"/>
      <c r="P28" s="82"/>
      <c r="Q28" s="82"/>
      <c r="R28" s="82"/>
      <c r="S28" s="82"/>
      <c r="T28" s="82"/>
      <c r="U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</row>
    <row r="29" spans="1:68" x14ac:dyDescent="0.3">
      <c r="A29" s="113">
        <v>5</v>
      </c>
      <c r="B29" s="148"/>
      <c r="C29" s="130" t="str">
        <f>spørgsmål!$I41</f>
        <v>Jeg opsøger ny viden om hvad der er nyt i produktionen og hvad trenden er fremover for landbrugsprodukter</v>
      </c>
      <c r="D29" s="119">
        <v>0</v>
      </c>
      <c r="E29" s="95"/>
      <c r="F29" s="96"/>
      <c r="G29" s="96"/>
      <c r="H29" s="96"/>
      <c r="I29" s="96"/>
      <c r="J29" s="96"/>
      <c r="K29" s="96"/>
      <c r="L29" s="96"/>
      <c r="M29" s="96"/>
      <c r="N29" s="96"/>
      <c r="O29" s="82"/>
      <c r="P29" s="82"/>
      <c r="Q29" s="82"/>
      <c r="R29" s="82"/>
      <c r="S29" s="82"/>
      <c r="T29" s="82"/>
      <c r="U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</row>
    <row r="30" spans="1:68" x14ac:dyDescent="0.3">
      <c r="A30" s="116">
        <v>6</v>
      </c>
      <c r="B30" s="148"/>
      <c r="C30" s="130" t="str">
        <f>spørgsmål!$I42</f>
        <v>Jeg bruger gerne flere rådgiver (økonomi, ledelse og strategi) for at få så meget inspiration som muligt</v>
      </c>
      <c r="D30" s="119">
        <v>0</v>
      </c>
      <c r="E30" s="95"/>
      <c r="F30" s="96"/>
      <c r="G30" s="96"/>
      <c r="H30" s="96"/>
      <c r="I30" s="96"/>
      <c r="J30" s="96"/>
      <c r="K30" s="96"/>
      <c r="L30" s="96"/>
      <c r="M30" s="96"/>
      <c r="N30" s="96"/>
      <c r="O30" s="82"/>
      <c r="P30" s="82"/>
      <c r="Q30" s="82"/>
      <c r="R30" s="82"/>
      <c r="S30" s="82"/>
      <c r="T30" s="82"/>
      <c r="U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</row>
    <row r="31" spans="1:68" x14ac:dyDescent="0.3">
      <c r="A31" s="117">
        <v>7</v>
      </c>
      <c r="B31" s="149"/>
      <c r="C31" s="131" t="str">
        <f>spørgsmål!$I43</f>
        <v>Jeg har en forretningsplan for et nyt produkt eller proces</v>
      </c>
      <c r="D31" s="120">
        <v>0</v>
      </c>
      <c r="E31" s="95"/>
      <c r="F31" s="82"/>
      <c r="G31" s="82"/>
      <c r="H31" s="82"/>
      <c r="I31" s="82"/>
      <c r="J31" s="82"/>
      <c r="K31" s="82"/>
      <c r="L31" s="82"/>
      <c r="M31" s="96"/>
      <c r="N31" s="96"/>
      <c r="O31" s="82"/>
      <c r="P31" s="82"/>
      <c r="Q31" s="82"/>
      <c r="R31" s="82"/>
      <c r="S31" s="82"/>
      <c r="T31" s="82"/>
      <c r="U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</row>
    <row r="32" spans="1:68" s="82" customFormat="1" x14ac:dyDescent="0.3">
      <c r="C32" s="100"/>
      <c r="E32" s="83"/>
    </row>
    <row r="33" spans="5:5" s="82" customFormat="1" x14ac:dyDescent="0.3">
      <c r="E33" s="83"/>
    </row>
    <row r="34" spans="5:5" s="82" customFormat="1" x14ac:dyDescent="0.3">
      <c r="E34" s="83"/>
    </row>
    <row r="35" spans="5:5" s="82" customFormat="1" x14ac:dyDescent="0.3">
      <c r="E35" s="83"/>
    </row>
    <row r="36" spans="5:5" s="82" customFormat="1" x14ac:dyDescent="0.3">
      <c r="E36" s="83"/>
    </row>
    <row r="37" spans="5:5" s="82" customFormat="1" x14ac:dyDescent="0.3">
      <c r="E37" s="83"/>
    </row>
    <row r="38" spans="5:5" s="82" customFormat="1" x14ac:dyDescent="0.3">
      <c r="E38" s="83"/>
    </row>
    <row r="39" spans="5:5" s="82" customFormat="1" x14ac:dyDescent="0.3">
      <c r="E39" s="83"/>
    </row>
    <row r="40" spans="5:5" s="82" customFormat="1" x14ac:dyDescent="0.3">
      <c r="E40" s="83"/>
    </row>
    <row r="41" spans="5:5" s="82" customFormat="1" x14ac:dyDescent="0.3">
      <c r="E41" s="83"/>
    </row>
    <row r="42" spans="5:5" s="82" customFormat="1" x14ac:dyDescent="0.3">
      <c r="E42" s="83"/>
    </row>
    <row r="43" spans="5:5" s="82" customFormat="1" x14ac:dyDescent="0.3">
      <c r="E43" s="83"/>
    </row>
    <row r="44" spans="5:5" s="82" customFormat="1" x14ac:dyDescent="0.3">
      <c r="E44" s="83"/>
    </row>
    <row r="45" spans="5:5" s="82" customFormat="1" x14ac:dyDescent="0.3">
      <c r="E45" s="83"/>
    </row>
    <row r="46" spans="5:5" s="82" customFormat="1" x14ac:dyDescent="0.3">
      <c r="E46" s="83"/>
    </row>
    <row r="47" spans="5:5" s="82" customFormat="1" x14ac:dyDescent="0.3">
      <c r="E47" s="83"/>
    </row>
    <row r="48" spans="5:5" s="82" customFormat="1" x14ac:dyDescent="0.3">
      <c r="E48" s="83"/>
    </row>
    <row r="49" spans="5:5" s="82" customFormat="1" x14ac:dyDescent="0.3">
      <c r="E49" s="83"/>
    </row>
    <row r="50" spans="5:5" s="82" customFormat="1" x14ac:dyDescent="0.3">
      <c r="E50" s="83"/>
    </row>
    <row r="51" spans="5:5" s="82" customFormat="1" x14ac:dyDescent="0.3">
      <c r="E51" s="83"/>
    </row>
    <row r="52" spans="5:5" s="82" customFormat="1" x14ac:dyDescent="0.3">
      <c r="E52" s="83"/>
    </row>
    <row r="53" spans="5:5" s="82" customFormat="1" x14ac:dyDescent="0.3">
      <c r="E53" s="83"/>
    </row>
    <row r="54" spans="5:5" s="82" customFormat="1" x14ac:dyDescent="0.3">
      <c r="E54" s="83"/>
    </row>
    <row r="55" spans="5:5" s="82" customFormat="1" x14ac:dyDescent="0.3">
      <c r="E55" s="83"/>
    </row>
    <row r="56" spans="5:5" s="82" customFormat="1" x14ac:dyDescent="0.3">
      <c r="E56" s="83"/>
    </row>
    <row r="57" spans="5:5" s="82" customFormat="1" x14ac:dyDescent="0.3">
      <c r="E57" s="83"/>
    </row>
    <row r="58" spans="5:5" s="82" customFormat="1" x14ac:dyDescent="0.3">
      <c r="E58" s="83"/>
    </row>
    <row r="59" spans="5:5" s="82" customFormat="1" x14ac:dyDescent="0.3">
      <c r="E59" s="83"/>
    </row>
    <row r="60" spans="5:5" s="82" customFormat="1" x14ac:dyDescent="0.3">
      <c r="E60" s="83"/>
    </row>
    <row r="61" spans="5:5" s="82" customFormat="1" x14ac:dyDescent="0.3">
      <c r="E61" s="83"/>
    </row>
    <row r="62" spans="5:5" s="82" customFormat="1" x14ac:dyDescent="0.3">
      <c r="E62" s="83"/>
    </row>
    <row r="63" spans="5:5" s="82" customFormat="1" x14ac:dyDescent="0.3">
      <c r="E63" s="83"/>
    </row>
    <row r="64" spans="5:5" s="82" customFormat="1" x14ac:dyDescent="0.3">
      <c r="E64" s="83"/>
    </row>
    <row r="65" spans="5:5" s="82" customFormat="1" x14ac:dyDescent="0.3">
      <c r="E65" s="83"/>
    </row>
    <row r="66" spans="5:5" s="82" customFormat="1" x14ac:dyDescent="0.3">
      <c r="E66" s="83"/>
    </row>
    <row r="67" spans="5:5" s="82" customFormat="1" x14ac:dyDescent="0.3">
      <c r="E67" s="83"/>
    </row>
    <row r="68" spans="5:5" s="82" customFormat="1" x14ac:dyDescent="0.3">
      <c r="E68" s="83"/>
    </row>
    <row r="69" spans="5:5" s="82" customFormat="1" x14ac:dyDescent="0.3">
      <c r="E69" s="83"/>
    </row>
    <row r="70" spans="5:5" s="82" customFormat="1" x14ac:dyDescent="0.3">
      <c r="E70" s="83"/>
    </row>
    <row r="71" spans="5:5" s="82" customFormat="1" x14ac:dyDescent="0.3">
      <c r="E71" s="83"/>
    </row>
    <row r="72" spans="5:5" s="82" customFormat="1" x14ac:dyDescent="0.3">
      <c r="E72" s="83"/>
    </row>
    <row r="73" spans="5:5" s="82" customFormat="1" x14ac:dyDescent="0.3">
      <c r="E73" s="83"/>
    </row>
    <row r="74" spans="5:5" s="82" customFormat="1" x14ac:dyDescent="0.3">
      <c r="E74" s="83"/>
    </row>
    <row r="75" spans="5:5" s="82" customFormat="1" x14ac:dyDescent="0.3">
      <c r="E75" s="83"/>
    </row>
    <row r="76" spans="5:5" s="82" customFormat="1" x14ac:dyDescent="0.3">
      <c r="E76" s="83"/>
    </row>
    <row r="77" spans="5:5" s="82" customFormat="1" x14ac:dyDescent="0.3">
      <c r="E77" s="83"/>
    </row>
    <row r="78" spans="5:5" s="82" customFormat="1" x14ac:dyDescent="0.3">
      <c r="E78" s="83"/>
    </row>
    <row r="79" spans="5:5" s="82" customFormat="1" x14ac:dyDescent="0.3">
      <c r="E79" s="83"/>
    </row>
    <row r="80" spans="5:5" s="82" customFormat="1" x14ac:dyDescent="0.3">
      <c r="E80" s="83"/>
    </row>
    <row r="81" spans="3:5" s="82" customFormat="1" x14ac:dyDescent="0.3">
      <c r="E81" s="83"/>
    </row>
    <row r="82" spans="3:5" s="82" customFormat="1" x14ac:dyDescent="0.3">
      <c r="E82" s="83"/>
    </row>
    <row r="83" spans="3:5" s="82" customFormat="1" x14ac:dyDescent="0.3">
      <c r="C83"/>
      <c r="E83" s="83"/>
    </row>
    <row r="84" spans="3:5" s="82" customFormat="1" x14ac:dyDescent="0.3">
      <c r="C84"/>
      <c r="E84" s="83"/>
    </row>
    <row r="85" spans="3:5" s="82" customFormat="1" x14ac:dyDescent="0.3">
      <c r="C85"/>
      <c r="E85" s="83"/>
    </row>
  </sheetData>
  <mergeCells count="7">
    <mergeCell ref="B25:B31"/>
    <mergeCell ref="B1:B3"/>
    <mergeCell ref="D1:D3"/>
    <mergeCell ref="G2:J2"/>
    <mergeCell ref="B4:B10"/>
    <mergeCell ref="B11:B17"/>
    <mergeCell ref="B18:B2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P85"/>
  <sheetViews>
    <sheetView topLeftCell="B1" zoomScale="80" zoomScaleNormal="80" workbookViewId="0">
      <selection activeCell="H4" sqref="H4:I10"/>
    </sheetView>
  </sheetViews>
  <sheetFormatPr defaultColWidth="8.88671875" defaultRowHeight="14.4" x14ac:dyDescent="0.3"/>
  <cols>
    <col min="1" max="1" width="2.6640625" hidden="1" customWidth="1"/>
    <col min="2" max="2" width="8.6640625" customWidth="1"/>
    <col min="3" max="3" width="90.109375" customWidth="1"/>
    <col min="5" max="5" width="3" style="78" customWidth="1"/>
    <col min="6" max="6" width="14.88671875" bestFit="1" customWidth="1"/>
    <col min="7" max="12" width="12.6640625" customWidth="1"/>
    <col min="13" max="13" width="2.33203125" style="82" customWidth="1"/>
    <col min="21" max="21" width="9.5546875" customWidth="1"/>
    <col min="22" max="22" width="8.88671875" style="82"/>
  </cols>
  <sheetData>
    <row r="1" spans="1:68" ht="21" x14ac:dyDescent="0.4">
      <c r="B1" s="140" t="s">
        <v>218</v>
      </c>
      <c r="C1" s="94" t="s">
        <v>206</v>
      </c>
      <c r="D1" s="138" t="s">
        <v>219</v>
      </c>
      <c r="E1" s="95"/>
      <c r="F1" s="96"/>
      <c r="G1" s="96"/>
      <c r="H1" s="96"/>
      <c r="I1" s="96"/>
      <c r="J1" s="96"/>
      <c r="K1" s="96"/>
      <c r="L1" s="96"/>
      <c r="M1" s="96"/>
      <c r="N1" s="96"/>
      <c r="O1" s="82"/>
      <c r="P1" s="82"/>
      <c r="Q1" s="82"/>
      <c r="R1" s="82"/>
      <c r="S1" s="82"/>
      <c r="T1" s="82"/>
      <c r="U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2"/>
      <c r="AQ1" s="82"/>
      <c r="AR1" s="82"/>
      <c r="AS1" s="82"/>
      <c r="AT1" s="82"/>
      <c r="AU1" s="82"/>
      <c r="AV1" s="82"/>
      <c r="AW1" s="82"/>
      <c r="AX1" s="82"/>
      <c r="AY1" s="82"/>
      <c r="AZ1" s="82"/>
      <c r="BA1" s="82"/>
      <c r="BB1" s="82"/>
      <c r="BC1" s="82"/>
      <c r="BD1" s="82"/>
      <c r="BE1" s="82"/>
      <c r="BF1" s="82"/>
      <c r="BG1" s="82"/>
      <c r="BH1" s="82"/>
      <c r="BI1" s="82"/>
      <c r="BJ1" s="82"/>
      <c r="BK1" s="82"/>
      <c r="BL1" s="82"/>
      <c r="BM1" s="82"/>
      <c r="BN1" s="82"/>
      <c r="BO1" s="82"/>
    </row>
    <row r="2" spans="1:68" ht="21" x14ac:dyDescent="0.4">
      <c r="B2" s="140"/>
      <c r="C2" s="97" t="s">
        <v>207</v>
      </c>
      <c r="D2" s="138"/>
      <c r="E2" s="84"/>
      <c r="F2" s="91"/>
      <c r="G2" s="135" t="s">
        <v>209</v>
      </c>
      <c r="H2" s="135"/>
      <c r="I2" s="135"/>
      <c r="J2" s="135"/>
      <c r="K2" s="98"/>
      <c r="L2" s="96"/>
      <c r="M2" s="96"/>
      <c r="N2" s="96"/>
      <c r="O2" s="82"/>
      <c r="P2" s="82"/>
      <c r="Q2" s="82"/>
      <c r="R2" s="82"/>
      <c r="S2" s="82"/>
      <c r="T2" s="82"/>
      <c r="U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  <c r="AU2" s="82"/>
      <c r="AV2" s="82"/>
      <c r="AW2" s="82"/>
      <c r="AX2" s="82"/>
      <c r="AY2" s="82"/>
      <c r="AZ2" s="82"/>
      <c r="BA2" s="82"/>
      <c r="BB2" s="82"/>
      <c r="BC2" s="82"/>
      <c r="BD2" s="82"/>
      <c r="BE2" s="82"/>
      <c r="BF2" s="82"/>
      <c r="BG2" s="82"/>
      <c r="BH2" s="82"/>
      <c r="BI2" s="82"/>
      <c r="BJ2" s="82"/>
      <c r="BK2" s="82"/>
      <c r="BL2" s="82"/>
      <c r="BM2" s="82"/>
      <c r="BN2" s="82"/>
      <c r="BO2" s="82"/>
    </row>
    <row r="3" spans="1:68" x14ac:dyDescent="0.3">
      <c r="B3" s="140"/>
      <c r="C3" s="128" t="s">
        <v>215</v>
      </c>
      <c r="D3" s="139"/>
      <c r="E3" s="85"/>
      <c r="F3" s="88" t="s">
        <v>208</v>
      </c>
      <c r="G3" s="80" t="str">
        <f>C2</f>
        <v>LL</v>
      </c>
      <c r="H3" s="27" t="str">
        <f>Overblik!M2</f>
        <v>Landmand</v>
      </c>
      <c r="I3" s="81" t="str">
        <f>Overblik!N2</f>
        <v>Direktør</v>
      </c>
      <c r="J3" s="79" t="str">
        <f>Overblik!O2</f>
        <v>Innovator</v>
      </c>
      <c r="K3" s="98"/>
      <c r="L3" s="96"/>
      <c r="M3" s="96"/>
      <c r="N3" s="96"/>
      <c r="O3" s="82"/>
      <c r="P3" s="82"/>
      <c r="Q3" s="82"/>
      <c r="R3" s="82"/>
      <c r="S3" s="82"/>
      <c r="T3" s="82"/>
      <c r="U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R3" s="82"/>
      <c r="AS3" s="82"/>
      <c r="AT3" s="82"/>
      <c r="AU3" s="82"/>
      <c r="AV3" s="82"/>
      <c r="AW3" s="82"/>
      <c r="AX3" s="82"/>
      <c r="AY3" s="82"/>
      <c r="AZ3" s="82"/>
      <c r="BA3" s="82"/>
      <c r="BB3" s="82"/>
      <c r="BC3" s="82"/>
      <c r="BD3" s="82"/>
      <c r="BE3" s="82"/>
      <c r="BF3" s="82"/>
      <c r="BG3" s="82"/>
      <c r="BH3" s="82"/>
      <c r="BI3" s="82"/>
      <c r="BJ3" s="82"/>
      <c r="BK3" s="82"/>
      <c r="BL3" s="82"/>
      <c r="BM3" s="82"/>
      <c r="BN3" s="82"/>
      <c r="BO3" s="82"/>
    </row>
    <row r="4" spans="1:68" x14ac:dyDescent="0.3">
      <c r="A4" s="109">
        <v>1</v>
      </c>
      <c r="B4" s="150" t="s">
        <v>221</v>
      </c>
      <c r="C4" s="129" t="str">
        <f>spørgsmål!$I13</f>
        <v>Jeg er en autentisk leder, derkender mine værdier og  er en god rollemodel der kan gå forrest</v>
      </c>
      <c r="D4" s="118">
        <v>10</v>
      </c>
      <c r="E4" s="86" t="s">
        <v>102</v>
      </c>
      <c r="F4" s="89" t="str">
        <f>C1</f>
        <v>Lars Landmand</v>
      </c>
      <c r="G4" s="92">
        <f t="shared" ref="G4:G10" si="0">D4</f>
        <v>10</v>
      </c>
      <c r="H4" s="92">
        <f>D11</f>
        <v>10</v>
      </c>
      <c r="I4" s="92">
        <f>D18</f>
        <v>10</v>
      </c>
      <c r="J4" s="92">
        <f>D25</f>
        <v>10</v>
      </c>
      <c r="K4" s="99">
        <f>SUM(G4:J4)/4</f>
        <v>10</v>
      </c>
      <c r="L4" s="96"/>
      <c r="M4" s="96"/>
      <c r="N4" s="96"/>
      <c r="O4" s="82"/>
      <c r="P4" s="82"/>
      <c r="Q4" s="82"/>
      <c r="R4" s="82"/>
      <c r="S4" s="82"/>
      <c r="T4" s="82"/>
      <c r="U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  <c r="AU4" s="82"/>
      <c r="AV4" s="82"/>
      <c r="AW4" s="82"/>
      <c r="AX4" s="82"/>
      <c r="AY4" s="82"/>
      <c r="AZ4" s="82"/>
      <c r="BA4" s="82"/>
      <c r="BB4" s="82"/>
      <c r="BC4" s="82"/>
      <c r="BD4" s="82"/>
      <c r="BE4" s="82"/>
      <c r="BF4" s="82"/>
      <c r="BG4" s="82"/>
      <c r="BH4" s="82"/>
      <c r="BI4" s="82"/>
      <c r="BJ4" s="82"/>
      <c r="BK4" s="82"/>
      <c r="BL4" s="82"/>
      <c r="BM4" s="82"/>
      <c r="BN4" s="82"/>
      <c r="BO4" s="82"/>
    </row>
    <row r="5" spans="1:68" x14ac:dyDescent="0.3">
      <c r="A5" s="109">
        <v>2</v>
      </c>
      <c r="B5" s="151"/>
      <c r="C5" s="130" t="str">
        <f>spørgsmål!$I14</f>
        <v xml:space="preserve">Jeg har gode relation til min medarbejder, og vi respektere hinanden hos os </v>
      </c>
      <c r="D5" s="119">
        <v>10</v>
      </c>
      <c r="E5" s="85" t="s">
        <v>18</v>
      </c>
      <c r="F5" s="90" t="s">
        <v>204</v>
      </c>
      <c r="G5" s="93">
        <f t="shared" si="0"/>
        <v>10</v>
      </c>
      <c r="H5" s="93">
        <f t="shared" ref="H5:H10" si="1">D12</f>
        <v>10</v>
      </c>
      <c r="I5" s="93">
        <f t="shared" ref="I5:I10" si="2">D19</f>
        <v>10</v>
      </c>
      <c r="J5" s="93">
        <f t="shared" ref="J5:J9" si="3">D26</f>
        <v>10</v>
      </c>
      <c r="K5" s="99">
        <f t="shared" ref="K5:K10" si="4">SUM(G5:J5)/4</f>
        <v>10</v>
      </c>
      <c r="L5" s="96"/>
      <c r="M5" s="96"/>
      <c r="N5" s="96"/>
      <c r="O5" s="82"/>
      <c r="P5" s="82"/>
      <c r="Q5" s="82"/>
      <c r="R5" s="82"/>
      <c r="S5" s="82"/>
      <c r="T5" s="82"/>
      <c r="U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  <c r="AO5" s="82"/>
      <c r="AP5" s="82"/>
      <c r="AQ5" s="82"/>
      <c r="AR5" s="82"/>
      <c r="AS5" s="82"/>
      <c r="AT5" s="82"/>
      <c r="AU5" s="82"/>
      <c r="AV5" s="82"/>
      <c r="AW5" s="82"/>
      <c r="AX5" s="82"/>
      <c r="AY5" s="82"/>
      <c r="AZ5" s="82"/>
      <c r="BA5" s="82"/>
      <c r="BB5" s="82"/>
      <c r="BC5" s="82"/>
      <c r="BD5" s="82"/>
      <c r="BE5" s="82"/>
      <c r="BF5" s="82"/>
      <c r="BG5" s="82"/>
      <c r="BH5" s="82"/>
      <c r="BI5" s="82"/>
      <c r="BJ5" s="82"/>
      <c r="BK5" s="82"/>
      <c r="BL5" s="82"/>
      <c r="BM5" s="82"/>
      <c r="BN5" s="82"/>
      <c r="BO5" s="82"/>
    </row>
    <row r="6" spans="1:68" x14ac:dyDescent="0.3">
      <c r="A6" s="109">
        <v>3</v>
      </c>
      <c r="B6" s="151"/>
      <c r="C6" s="130" t="str">
        <f>spørgsmål!$I15</f>
        <v>Jeg er en stærk netværker og god til at pleje mine intressenter</v>
      </c>
      <c r="D6" s="119">
        <v>10</v>
      </c>
      <c r="E6" s="86" t="s">
        <v>19</v>
      </c>
      <c r="F6" s="89" t="s">
        <v>6</v>
      </c>
      <c r="G6" s="93">
        <f t="shared" si="0"/>
        <v>10</v>
      </c>
      <c r="H6" s="93">
        <f t="shared" si="1"/>
        <v>10</v>
      </c>
      <c r="I6" s="93">
        <f t="shared" si="2"/>
        <v>10</v>
      </c>
      <c r="J6" s="93">
        <f t="shared" si="3"/>
        <v>10</v>
      </c>
      <c r="K6" s="99">
        <f t="shared" si="4"/>
        <v>10</v>
      </c>
      <c r="L6" s="96"/>
      <c r="M6" s="96"/>
      <c r="N6" s="96"/>
      <c r="O6" s="82"/>
      <c r="P6" s="82"/>
      <c r="Q6" s="82"/>
      <c r="R6" s="82"/>
      <c r="S6" s="82"/>
      <c r="T6" s="82"/>
      <c r="U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2"/>
      <c r="AZ6" s="82"/>
      <c r="BA6" s="82"/>
      <c r="BB6" s="82"/>
      <c r="BC6" s="82"/>
      <c r="BD6" s="82"/>
      <c r="BE6" s="82"/>
      <c r="BF6" s="82"/>
      <c r="BG6" s="82"/>
      <c r="BH6" s="82"/>
      <c r="BI6" s="82"/>
      <c r="BJ6" s="82"/>
      <c r="BK6" s="82"/>
      <c r="BL6" s="82"/>
      <c r="BM6" s="82"/>
      <c r="BN6" s="82"/>
      <c r="BO6" s="82"/>
    </row>
    <row r="7" spans="1:68" x14ac:dyDescent="0.3">
      <c r="A7" s="109">
        <v>4</v>
      </c>
      <c r="B7" s="151"/>
      <c r="C7" s="130" t="str">
        <f>spørgsmål!$I16</f>
        <v>Jeg er opmærksom på at jeg skal forklare arbejdsopgaver for mine medarbejder på deres præmisser (empatisk)</v>
      </c>
      <c r="D7" s="119">
        <v>10</v>
      </c>
      <c r="E7" s="86" t="s">
        <v>100</v>
      </c>
      <c r="F7" s="89" t="s">
        <v>205</v>
      </c>
      <c r="G7" s="93">
        <f t="shared" si="0"/>
        <v>10</v>
      </c>
      <c r="H7" s="93">
        <f t="shared" si="1"/>
        <v>10</v>
      </c>
      <c r="I7" s="93">
        <f t="shared" si="2"/>
        <v>10</v>
      </c>
      <c r="J7" s="93">
        <f t="shared" si="3"/>
        <v>10</v>
      </c>
      <c r="K7" s="99">
        <f t="shared" si="4"/>
        <v>10</v>
      </c>
      <c r="L7" s="96"/>
      <c r="M7" s="96"/>
      <c r="N7" s="96"/>
      <c r="O7" s="82"/>
      <c r="P7" s="82"/>
      <c r="Q7" s="82"/>
      <c r="R7" s="82"/>
      <c r="S7" s="82"/>
      <c r="T7" s="82"/>
      <c r="U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  <c r="AO7" s="82"/>
      <c r="AP7" s="82"/>
      <c r="AQ7" s="82"/>
      <c r="AR7" s="82"/>
      <c r="AS7" s="82"/>
      <c r="AT7" s="82"/>
      <c r="AU7" s="82"/>
      <c r="AV7" s="82"/>
      <c r="AW7" s="82"/>
      <c r="AX7" s="82"/>
      <c r="AY7" s="82"/>
      <c r="AZ7" s="82"/>
      <c r="BA7" s="82"/>
      <c r="BB7" s="82"/>
      <c r="BC7" s="82"/>
      <c r="BD7" s="82"/>
      <c r="BE7" s="82"/>
      <c r="BF7" s="82"/>
      <c r="BG7" s="82"/>
      <c r="BH7" s="82"/>
      <c r="BI7" s="82"/>
      <c r="BJ7" s="82"/>
      <c r="BK7" s="82"/>
      <c r="BL7" s="82"/>
      <c r="BM7" s="82"/>
      <c r="BN7" s="82"/>
      <c r="BO7" s="82"/>
    </row>
    <row r="8" spans="1:68" x14ac:dyDescent="0.3">
      <c r="A8" s="109">
        <v>5</v>
      </c>
      <c r="B8" s="151"/>
      <c r="C8" s="130" t="str">
        <f>spørgsmål!$I17</f>
        <v xml:space="preserve">Jeg kan godt lide at lave planer for ændringer og se dem ført ud i livet  </v>
      </c>
      <c r="D8" s="119">
        <v>10</v>
      </c>
      <c r="E8" s="86" t="s">
        <v>105</v>
      </c>
      <c r="F8" s="89" t="s">
        <v>2</v>
      </c>
      <c r="G8" s="93">
        <f t="shared" si="0"/>
        <v>10</v>
      </c>
      <c r="H8" s="93">
        <f t="shared" si="1"/>
        <v>10</v>
      </c>
      <c r="I8" s="93">
        <f t="shared" si="2"/>
        <v>10</v>
      </c>
      <c r="J8" s="93">
        <f t="shared" si="3"/>
        <v>10</v>
      </c>
      <c r="K8" s="99">
        <f t="shared" si="4"/>
        <v>10</v>
      </c>
      <c r="L8" s="96"/>
      <c r="M8" s="96"/>
      <c r="N8" s="96"/>
      <c r="O8" s="82"/>
      <c r="P8" s="82"/>
      <c r="Q8" s="82"/>
      <c r="R8" s="82"/>
      <c r="S8" s="82"/>
      <c r="T8" s="82"/>
      <c r="U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  <c r="AO8" s="82"/>
      <c r="AP8" s="82"/>
      <c r="AQ8" s="82"/>
      <c r="AR8" s="82"/>
      <c r="AS8" s="82"/>
      <c r="AT8" s="82"/>
      <c r="AU8" s="82"/>
      <c r="AV8" s="82"/>
      <c r="AW8" s="82"/>
      <c r="AX8" s="82"/>
      <c r="AY8" s="82"/>
      <c r="AZ8" s="82"/>
      <c r="BA8" s="82"/>
      <c r="BB8" s="82"/>
      <c r="BC8" s="82"/>
      <c r="BD8" s="82"/>
      <c r="BE8" s="82"/>
      <c r="BF8" s="82"/>
      <c r="BG8" s="82"/>
      <c r="BH8" s="82"/>
      <c r="BI8" s="82"/>
      <c r="BJ8" s="82"/>
      <c r="BK8" s="82"/>
      <c r="BL8" s="82"/>
      <c r="BM8" s="82"/>
      <c r="BN8" s="82"/>
      <c r="BO8" s="82"/>
    </row>
    <row r="9" spans="1:68" x14ac:dyDescent="0.3">
      <c r="A9" s="110">
        <v>6</v>
      </c>
      <c r="B9" s="151"/>
      <c r="C9" s="130" t="str">
        <f>spørgsmål!$I18</f>
        <v>Jeg dygtiggøre mig for at udvikle mig og blive en bedre leder</v>
      </c>
      <c r="D9" s="119">
        <v>10</v>
      </c>
      <c r="E9" s="86" t="s">
        <v>101</v>
      </c>
      <c r="F9" s="89" t="s">
        <v>20</v>
      </c>
      <c r="G9" s="93">
        <f t="shared" si="0"/>
        <v>10</v>
      </c>
      <c r="H9" s="93">
        <f t="shared" si="1"/>
        <v>10</v>
      </c>
      <c r="I9" s="93">
        <f t="shared" si="2"/>
        <v>10</v>
      </c>
      <c r="J9" s="93">
        <f t="shared" si="3"/>
        <v>10</v>
      </c>
      <c r="K9" s="99">
        <f t="shared" si="4"/>
        <v>10</v>
      </c>
      <c r="L9" s="96"/>
      <c r="M9" s="96"/>
      <c r="N9" s="96"/>
      <c r="O9" s="82"/>
      <c r="P9" s="82"/>
      <c r="Q9" s="82"/>
      <c r="R9" s="82"/>
      <c r="S9" s="82"/>
      <c r="T9" s="82"/>
      <c r="U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82"/>
    </row>
    <row r="10" spans="1:68" x14ac:dyDescent="0.3">
      <c r="A10" s="111">
        <v>7</v>
      </c>
      <c r="B10" s="152"/>
      <c r="C10" s="131" t="str">
        <f>spørgsmål!$I19</f>
        <v>Jeg er god til at tænk langsigtetplaner og forudse såvel udfordringer som muligheder</v>
      </c>
      <c r="D10" s="120">
        <v>10</v>
      </c>
      <c r="E10" s="84" t="s">
        <v>104</v>
      </c>
      <c r="F10" s="87" t="s">
        <v>24</v>
      </c>
      <c r="G10" s="93">
        <f t="shared" si="0"/>
        <v>10</v>
      </c>
      <c r="H10" s="124">
        <f t="shared" si="1"/>
        <v>10</v>
      </c>
      <c r="I10" s="124">
        <f t="shared" si="2"/>
        <v>10</v>
      </c>
      <c r="J10" s="124">
        <f>D31</f>
        <v>10</v>
      </c>
      <c r="K10" s="99">
        <f t="shared" si="4"/>
        <v>10</v>
      </c>
      <c r="L10" s="96"/>
      <c r="M10" s="96"/>
      <c r="N10" s="96"/>
      <c r="O10" s="82"/>
      <c r="P10" s="82"/>
      <c r="Q10" s="82"/>
      <c r="R10" s="82"/>
      <c r="S10" s="82"/>
      <c r="T10" s="82"/>
      <c r="U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</row>
    <row r="11" spans="1:68" x14ac:dyDescent="0.3">
      <c r="A11" s="112">
        <v>1</v>
      </c>
      <c r="B11" s="153" t="s">
        <v>222</v>
      </c>
      <c r="C11" s="129" t="str">
        <f>spørgsmål!$I21</f>
        <v>Jeg sætter en ære i at have kontrol og styr på produktion</v>
      </c>
      <c r="D11" s="118">
        <v>10</v>
      </c>
      <c r="E11" s="95"/>
      <c r="F11" s="104" t="s">
        <v>211</v>
      </c>
      <c r="G11" s="122">
        <f>SUM(G4:G10)/7</f>
        <v>10</v>
      </c>
      <c r="H11" s="122">
        <f t="shared" ref="H11:J11" si="5">SUM(H4:H10)/7</f>
        <v>10</v>
      </c>
      <c r="I11" s="122">
        <f t="shared" si="5"/>
        <v>10</v>
      </c>
      <c r="J11" s="122">
        <f t="shared" si="5"/>
        <v>10</v>
      </c>
      <c r="K11" s="123">
        <f>SUM(G4:J10)/(4*7)</f>
        <v>10</v>
      </c>
      <c r="L11" s="96"/>
      <c r="M11" s="96"/>
      <c r="N11" s="96"/>
      <c r="O11" s="82"/>
      <c r="P11" s="82"/>
      <c r="Q11" s="82"/>
      <c r="R11" s="82"/>
      <c r="S11" s="82"/>
      <c r="T11" s="82"/>
      <c r="U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</row>
    <row r="12" spans="1:68" x14ac:dyDescent="0.3">
      <c r="A12" s="113">
        <v>2</v>
      </c>
      <c r="B12" s="154"/>
      <c r="C12" s="130" t="str">
        <f>spørgsmål!$I22</f>
        <v>Mine medarbejderne løser rutineopgaverne i produktion til 12</v>
      </c>
      <c r="D12" s="119">
        <v>10</v>
      </c>
      <c r="E12" s="95"/>
      <c r="F12" s="105"/>
      <c r="G12" s="106"/>
      <c r="H12" s="106"/>
      <c r="I12" s="106"/>
      <c r="J12" s="106"/>
      <c r="K12" s="107"/>
      <c r="L12" s="102"/>
      <c r="M12" s="96"/>
      <c r="N12" s="96"/>
      <c r="O12" s="82"/>
      <c r="P12" s="82"/>
      <c r="Q12" s="82"/>
      <c r="R12" s="82"/>
      <c r="S12" s="82"/>
      <c r="T12" s="82"/>
      <c r="U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</row>
    <row r="13" spans="1:68" s="6" customFormat="1" x14ac:dyDescent="0.3">
      <c r="A13" s="113">
        <v>3</v>
      </c>
      <c r="B13" s="154"/>
      <c r="C13" s="130" t="str">
        <f>spørgsmål!$I23</f>
        <v>Jeg har et stærkt fagligt netværk med kollegaer</v>
      </c>
      <c r="D13" s="119">
        <v>10</v>
      </c>
      <c r="E13" s="95"/>
      <c r="F13" s="108" t="str">
        <f>F4</f>
        <v>Lars Landmand</v>
      </c>
      <c r="G13" s="108" t="str">
        <f>F5</f>
        <v>Leder</v>
      </c>
      <c r="H13" s="108" t="str">
        <f>F6</f>
        <v>Netværk</v>
      </c>
      <c r="I13" s="108" t="str">
        <f>F7</f>
        <v>Produktion</v>
      </c>
      <c r="J13" s="108" t="str">
        <f>F8</f>
        <v>Fornyelse</v>
      </c>
      <c r="K13" s="108" t="str">
        <f>F9</f>
        <v>Virksomheden</v>
      </c>
      <c r="L13" s="108" t="str">
        <f>F10</f>
        <v>Fremtiden</v>
      </c>
      <c r="M13" s="102"/>
      <c r="N13" s="96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</row>
    <row r="14" spans="1:68" ht="15" thickBot="1" x14ac:dyDescent="0.35">
      <c r="A14" s="113">
        <v>4</v>
      </c>
      <c r="B14" s="154"/>
      <c r="C14" s="130" t="str">
        <f>spørgsmål!$I24</f>
        <v>Vi har styr på produktion, og ved hvad der skal ske når der sker noget uventet i mark elle stald</v>
      </c>
      <c r="D14" s="119">
        <v>10</v>
      </c>
      <c r="E14" s="95"/>
      <c r="F14" s="121">
        <f>K4</f>
        <v>10</v>
      </c>
      <c r="G14" s="121">
        <f>K5</f>
        <v>10</v>
      </c>
      <c r="H14" s="121">
        <f>K6</f>
        <v>10</v>
      </c>
      <c r="I14" s="121">
        <f>K7</f>
        <v>10</v>
      </c>
      <c r="J14" s="121">
        <f>K8</f>
        <v>10</v>
      </c>
      <c r="K14" s="121">
        <f>K9</f>
        <v>10</v>
      </c>
      <c r="L14" s="121">
        <f>K10</f>
        <v>10</v>
      </c>
      <c r="M14" s="103"/>
      <c r="N14" s="96"/>
      <c r="O14" s="82"/>
      <c r="P14" s="82"/>
      <c r="Q14" s="82"/>
      <c r="R14" s="82"/>
      <c r="S14" s="82"/>
      <c r="T14" s="82"/>
      <c r="U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</row>
    <row r="15" spans="1:68" ht="15" thickTop="1" x14ac:dyDescent="0.3">
      <c r="A15" s="113">
        <v>5</v>
      </c>
      <c r="B15" s="154"/>
      <c r="C15" s="130" t="str">
        <f>spørgsmål!$I25</f>
        <v>Jeg er konstant opmærksom på at tilrettelægge tingene bedre og lave kvalitetsprodukter</v>
      </c>
      <c r="D15" s="119">
        <v>10</v>
      </c>
      <c r="E15" s="95"/>
      <c r="F15" s="96"/>
      <c r="G15" s="96"/>
      <c r="H15" s="96"/>
      <c r="I15" s="96"/>
      <c r="J15" s="96"/>
      <c r="K15" s="96"/>
      <c r="L15" s="96"/>
      <c r="M15" s="102"/>
      <c r="N15" s="96"/>
      <c r="O15" s="82"/>
      <c r="P15" s="82"/>
      <c r="Q15" s="82"/>
      <c r="R15" s="82"/>
      <c r="S15" s="82"/>
      <c r="T15" s="82"/>
      <c r="U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</row>
    <row r="16" spans="1:68" x14ac:dyDescent="0.3">
      <c r="A16" s="114">
        <v>6</v>
      </c>
      <c r="B16" s="154"/>
      <c r="C16" s="130" t="str">
        <f>spørgsmål!$I26</f>
        <v>Jeg har helt styr på køb og salg - og får altid købt til den rigtig pris og får høj pris på mine produkter</v>
      </c>
      <c r="D16" s="119">
        <v>10</v>
      </c>
      <c r="E16" s="95"/>
      <c r="F16" s="96"/>
      <c r="G16" s="96"/>
      <c r="H16" s="96"/>
      <c r="I16" s="96"/>
      <c r="J16" s="96"/>
      <c r="K16" s="96"/>
      <c r="L16" s="96"/>
      <c r="M16" s="96"/>
      <c r="N16" s="96"/>
      <c r="O16" s="82"/>
      <c r="P16" s="82"/>
      <c r="Q16" s="82"/>
      <c r="R16" s="82"/>
      <c r="S16" s="82"/>
      <c r="T16" s="82"/>
      <c r="U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</row>
    <row r="17" spans="1:68" x14ac:dyDescent="0.3">
      <c r="A17" s="115">
        <v>7</v>
      </c>
      <c r="B17" s="155"/>
      <c r="C17" s="131" t="str">
        <f>spørgsmål!$I27</f>
        <v>Jeg er altid åben for nye ideer til at løse arbejdsopgaverne bedre (teknologi/nye processer) eller lave nye produker</v>
      </c>
      <c r="D17" s="120">
        <v>10</v>
      </c>
      <c r="E17" s="95"/>
      <c r="F17" s="96"/>
      <c r="G17" s="96"/>
      <c r="H17" s="96"/>
      <c r="I17" s="96"/>
      <c r="J17" s="96"/>
      <c r="K17" s="96"/>
      <c r="L17" s="96"/>
      <c r="M17" s="96"/>
      <c r="N17" s="96"/>
      <c r="O17" s="82"/>
      <c r="P17" s="82"/>
      <c r="Q17" s="82"/>
      <c r="R17" s="82"/>
      <c r="S17" s="82"/>
      <c r="T17" s="82"/>
      <c r="U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</row>
    <row r="18" spans="1:68" x14ac:dyDescent="0.3">
      <c r="A18" s="113">
        <v>1</v>
      </c>
      <c r="B18" s="156" t="s">
        <v>223</v>
      </c>
      <c r="C18" s="129" t="str">
        <f>spørgsmål!$I29</f>
        <v>Jeg kan lide at nå mine økonomiske mål og "konkurrere" og måle mig med andre</v>
      </c>
      <c r="D18" s="118">
        <v>10</v>
      </c>
      <c r="E18" s="95"/>
      <c r="F18" s="96"/>
      <c r="G18" s="96"/>
      <c r="H18" s="96"/>
      <c r="I18" s="96"/>
      <c r="J18" s="96"/>
      <c r="K18" s="96"/>
      <c r="L18" s="96"/>
      <c r="M18" s="96"/>
      <c r="N18" s="96"/>
      <c r="O18" s="82"/>
      <c r="P18" s="82"/>
      <c r="Q18" s="82"/>
      <c r="R18" s="82"/>
      <c r="S18" s="82"/>
      <c r="T18" s="82"/>
      <c r="U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</row>
    <row r="19" spans="1:68" x14ac:dyDescent="0.3">
      <c r="A19" s="113">
        <v>2</v>
      </c>
      <c r="B19" s="157"/>
      <c r="C19" s="130" t="str">
        <f>spørgsmål!$I30</f>
        <v>Jeg har medarbejderne med de rette kompetencer og som kan det ansvar som er nødvendigt</v>
      </c>
      <c r="D19" s="119">
        <v>10</v>
      </c>
      <c r="E19" s="95"/>
      <c r="F19" s="96"/>
      <c r="G19" s="96"/>
      <c r="H19" s="96"/>
      <c r="I19" s="96"/>
      <c r="J19" s="96"/>
      <c r="K19" s="96"/>
      <c r="L19" s="96"/>
      <c r="M19" s="96"/>
      <c r="N19" s="96"/>
      <c r="O19" s="82"/>
      <c r="P19" s="82"/>
      <c r="Q19" s="82"/>
      <c r="R19" s="82"/>
      <c r="S19" s="82"/>
      <c r="T19" s="82"/>
      <c r="U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</row>
    <row r="20" spans="1:68" x14ac:dyDescent="0.3">
      <c r="A20" s="113">
        <v>3</v>
      </c>
      <c r="B20" s="157"/>
      <c r="C20" s="130" t="str">
        <f>spørgsmål!$I31</f>
        <v>Jeg har et stærkt netværk - også med folk uden for landbruget</v>
      </c>
      <c r="D20" s="119">
        <v>10</v>
      </c>
      <c r="E20" s="95"/>
      <c r="F20" s="96"/>
      <c r="G20" s="96"/>
      <c r="H20" s="96"/>
      <c r="I20" s="96"/>
      <c r="J20" s="96"/>
      <c r="K20" s="96"/>
      <c r="L20" s="96"/>
      <c r="M20" s="96"/>
      <c r="N20" s="96"/>
      <c r="O20" s="82"/>
      <c r="P20" s="82"/>
      <c r="Q20" s="82"/>
      <c r="R20" s="82"/>
      <c r="S20" s="82"/>
      <c r="T20" s="82"/>
      <c r="U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</row>
    <row r="21" spans="1:68" x14ac:dyDescent="0.3">
      <c r="A21" s="113">
        <v>4</v>
      </c>
      <c r="B21" s="157"/>
      <c r="C21" s="130" t="str">
        <f>spørgsmål!$I32</f>
        <v xml:space="preserve">Vi har mål som medarbejderne skal nå i produktionen og vi fejre når målet er nået </v>
      </c>
      <c r="D21" s="119">
        <v>10</v>
      </c>
      <c r="E21" s="95"/>
      <c r="F21" s="96"/>
      <c r="G21" s="96"/>
      <c r="H21" s="96"/>
      <c r="I21" s="96"/>
      <c r="J21" s="96"/>
      <c r="K21" s="96"/>
      <c r="L21" s="96"/>
      <c r="M21" s="96"/>
      <c r="N21" s="96"/>
      <c r="O21" s="82"/>
      <c r="P21" s="82"/>
      <c r="Q21" s="82"/>
      <c r="R21" s="82"/>
      <c r="S21" s="82"/>
      <c r="T21" s="82"/>
      <c r="U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</row>
    <row r="22" spans="1:68" x14ac:dyDescent="0.3">
      <c r="A22" s="113">
        <v>5</v>
      </c>
      <c r="B22" s="157"/>
      <c r="C22" s="130" t="str">
        <f>spørgsmål!$I33</f>
        <v>Jeg ser gerne at medarbejderne forslår forbederinger og støtter dem i at føre dem ud i livet</v>
      </c>
      <c r="D22" s="119">
        <v>10</v>
      </c>
      <c r="E22" s="95"/>
      <c r="F22" s="96"/>
      <c r="G22" s="96"/>
      <c r="H22" s="96"/>
      <c r="I22" s="96"/>
      <c r="J22" s="96"/>
      <c r="K22" s="96"/>
      <c r="L22" s="96"/>
      <c r="M22" s="96"/>
      <c r="N22" s="96"/>
      <c r="O22" s="82"/>
      <c r="P22" s="82"/>
      <c r="Q22" s="82"/>
      <c r="R22" s="82"/>
      <c r="S22" s="82"/>
      <c r="T22" s="82"/>
      <c r="U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</row>
    <row r="23" spans="1:68" x14ac:dyDescent="0.3">
      <c r="A23" s="116">
        <v>6</v>
      </c>
      <c r="B23" s="157"/>
      <c r="C23" s="130" t="str">
        <f>spørgsmål!$I34</f>
        <v>Jeg har konstante overblik over økonomien i virksomheden og er altid parat til at gribe ind</v>
      </c>
      <c r="D23" s="119">
        <v>10</v>
      </c>
      <c r="E23" s="95"/>
      <c r="F23" s="96"/>
      <c r="G23" s="96"/>
      <c r="H23" s="96"/>
      <c r="I23" s="96"/>
      <c r="J23" s="96"/>
      <c r="K23" s="96"/>
      <c r="L23" s="96"/>
      <c r="M23" s="96"/>
      <c r="N23" s="96"/>
      <c r="O23" s="82"/>
      <c r="P23" s="82"/>
      <c r="Q23" s="82"/>
      <c r="R23" s="82"/>
      <c r="S23" s="82"/>
      <c r="T23" s="82"/>
      <c r="U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</row>
    <row r="24" spans="1:68" x14ac:dyDescent="0.3">
      <c r="A24" s="117">
        <v>7</v>
      </c>
      <c r="B24" s="158"/>
      <c r="C24" s="131" t="str">
        <f>spørgsmål!$I35</f>
        <v>Min strategi for virksomheden er altid nærværende - også når det drejer sig om muligheder der pludselig dukker op</v>
      </c>
      <c r="D24" s="120">
        <v>10</v>
      </c>
      <c r="E24" s="95"/>
      <c r="F24" s="96"/>
      <c r="G24" s="96"/>
      <c r="H24" s="96"/>
      <c r="I24" s="96"/>
      <c r="J24" s="96"/>
      <c r="K24" s="96"/>
      <c r="L24" s="96"/>
      <c r="M24" s="96"/>
      <c r="N24" s="96"/>
      <c r="O24" s="82"/>
      <c r="P24" s="82"/>
      <c r="Q24" s="82"/>
      <c r="R24" s="82"/>
      <c r="S24" s="82"/>
      <c r="T24" s="82"/>
      <c r="U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</row>
    <row r="25" spans="1:68" x14ac:dyDescent="0.3">
      <c r="A25" s="113">
        <v>1</v>
      </c>
      <c r="B25" s="147" t="s">
        <v>224</v>
      </c>
      <c r="C25" s="129" t="str">
        <f>spørgsmål!$I37</f>
        <v>Jeg kan lide at udfordre mig selv og se en idé vokse sig stor</v>
      </c>
      <c r="D25" s="118">
        <v>10</v>
      </c>
      <c r="E25" s="95"/>
      <c r="F25" s="96"/>
      <c r="G25" s="96"/>
      <c r="H25" s="96"/>
      <c r="I25" s="96"/>
      <c r="J25" s="96"/>
      <c r="K25" s="96"/>
      <c r="L25" s="96"/>
      <c r="M25" s="96"/>
      <c r="N25" s="96"/>
      <c r="O25" s="82"/>
      <c r="P25" s="82"/>
      <c r="Q25" s="82"/>
      <c r="R25" s="82"/>
      <c r="S25" s="82"/>
      <c r="T25" s="82"/>
      <c r="U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</row>
    <row r="26" spans="1:68" x14ac:dyDescent="0.3">
      <c r="A26" s="113">
        <v>2</v>
      </c>
      <c r="B26" s="148"/>
      <c r="C26" s="130" t="str">
        <f>spørgsmål!$I38</f>
        <v>Jeg udfordrer og lader mig gerne udforde af mine medarbejder med nye ideer til processer og produktet</v>
      </c>
      <c r="D26" s="119">
        <v>10</v>
      </c>
      <c r="E26" s="95"/>
      <c r="F26" s="96"/>
      <c r="G26" s="96"/>
      <c r="H26" s="96"/>
      <c r="I26" s="96"/>
      <c r="J26" s="96"/>
      <c r="K26" s="96"/>
      <c r="L26" s="96"/>
      <c r="M26" s="96"/>
      <c r="N26" s="96"/>
      <c r="O26" s="82"/>
      <c r="P26" s="82"/>
      <c r="Q26" s="82"/>
      <c r="R26" s="82"/>
      <c r="S26" s="82"/>
      <c r="T26" s="82"/>
      <c r="U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</row>
    <row r="27" spans="1:68" x14ac:dyDescent="0.3">
      <c r="A27" s="113">
        <v>3</v>
      </c>
      <c r="B27" s="148"/>
      <c r="C27" s="130" t="str">
        <f>spørgsmål!$I39</f>
        <v>Jeg opsøger netværk som giver mig inspration til at skabe forretningsudvikling</v>
      </c>
      <c r="D27" s="119">
        <v>10</v>
      </c>
      <c r="E27" s="95"/>
      <c r="F27" s="96"/>
      <c r="G27" s="96"/>
      <c r="H27" s="96"/>
      <c r="I27" s="96"/>
      <c r="J27" s="96"/>
      <c r="K27" s="96"/>
      <c r="L27" s="96"/>
      <c r="M27" s="96"/>
      <c r="N27" s="96"/>
      <c r="O27" s="82"/>
      <c r="P27" s="82"/>
      <c r="Q27" s="82"/>
      <c r="R27" s="82"/>
      <c r="S27" s="82"/>
      <c r="T27" s="82"/>
      <c r="U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</row>
    <row r="28" spans="1:68" x14ac:dyDescent="0.3">
      <c r="A28" s="113">
        <v>4</v>
      </c>
      <c r="B28" s="148"/>
      <c r="C28" s="130" t="str">
        <f>spørgsmål!$I40</f>
        <v>Jeg forventer af mine produktionsrådgiver at de kommer med ny ideer til hvad vi kan gøre anderledes</v>
      </c>
      <c r="D28" s="119">
        <v>10</v>
      </c>
      <c r="E28" s="95"/>
      <c r="F28" s="96"/>
      <c r="G28" s="96"/>
      <c r="H28" s="96"/>
      <c r="I28" s="96"/>
      <c r="J28" s="96"/>
      <c r="K28" s="96"/>
      <c r="L28" s="96"/>
      <c r="M28" s="96"/>
      <c r="N28" s="96"/>
      <c r="O28" s="82"/>
      <c r="P28" s="82"/>
      <c r="Q28" s="82"/>
      <c r="R28" s="82"/>
      <c r="S28" s="82"/>
      <c r="T28" s="82"/>
      <c r="U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</row>
    <row r="29" spans="1:68" x14ac:dyDescent="0.3">
      <c r="A29" s="113">
        <v>5</v>
      </c>
      <c r="B29" s="148"/>
      <c r="C29" s="130" t="str">
        <f>spørgsmål!$I41</f>
        <v>Jeg opsøger ny viden om hvad der er nyt i produktionen og hvad trenden er fremover for landbrugsprodukter</v>
      </c>
      <c r="D29" s="119">
        <v>10</v>
      </c>
      <c r="E29" s="95"/>
      <c r="F29" s="96"/>
      <c r="G29" s="96"/>
      <c r="H29" s="96"/>
      <c r="I29" s="96"/>
      <c r="J29" s="96"/>
      <c r="K29" s="96"/>
      <c r="L29" s="96"/>
      <c r="M29" s="96"/>
      <c r="N29" s="96"/>
      <c r="O29" s="82"/>
      <c r="P29" s="82"/>
      <c r="Q29" s="82"/>
      <c r="R29" s="82"/>
      <c r="S29" s="82"/>
      <c r="T29" s="82"/>
      <c r="U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</row>
    <row r="30" spans="1:68" x14ac:dyDescent="0.3">
      <c r="A30" s="116">
        <v>6</v>
      </c>
      <c r="B30" s="148"/>
      <c r="C30" s="130" t="str">
        <f>spørgsmål!$I42</f>
        <v>Jeg bruger gerne flere rådgiver (økonomi, ledelse og strategi) for at få så meget inspiration som muligt</v>
      </c>
      <c r="D30" s="119">
        <v>10</v>
      </c>
      <c r="E30" s="95"/>
      <c r="F30" s="96"/>
      <c r="G30" s="96"/>
      <c r="H30" s="96"/>
      <c r="I30" s="96"/>
      <c r="J30" s="96"/>
      <c r="K30" s="96"/>
      <c r="L30" s="96"/>
      <c r="M30" s="96"/>
      <c r="N30" s="96"/>
      <c r="O30" s="82"/>
      <c r="P30" s="82"/>
      <c r="Q30" s="82"/>
      <c r="R30" s="82"/>
      <c r="S30" s="82"/>
      <c r="T30" s="82"/>
      <c r="U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</row>
    <row r="31" spans="1:68" x14ac:dyDescent="0.3">
      <c r="A31" s="117">
        <v>7</v>
      </c>
      <c r="B31" s="149"/>
      <c r="C31" s="131" t="str">
        <f>spørgsmål!$I43</f>
        <v>Jeg har en forretningsplan for et nyt produkt eller proces</v>
      </c>
      <c r="D31" s="120">
        <v>10</v>
      </c>
      <c r="E31" s="95"/>
      <c r="F31" s="82"/>
      <c r="G31" s="82"/>
      <c r="H31" s="82"/>
      <c r="I31" s="82"/>
      <c r="J31" s="82"/>
      <c r="K31" s="82"/>
      <c r="L31" s="82"/>
      <c r="M31" s="96"/>
      <c r="N31" s="96"/>
      <c r="O31" s="82"/>
      <c r="P31" s="82"/>
      <c r="Q31" s="82"/>
      <c r="R31" s="82"/>
      <c r="S31" s="82"/>
      <c r="T31" s="82"/>
      <c r="U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</row>
    <row r="32" spans="1:68" s="82" customFormat="1" x14ac:dyDescent="0.3">
      <c r="C32" s="100"/>
      <c r="E32" s="83"/>
    </row>
    <row r="33" spans="5:5" s="82" customFormat="1" x14ac:dyDescent="0.3">
      <c r="E33" s="83"/>
    </row>
    <row r="34" spans="5:5" s="82" customFormat="1" x14ac:dyDescent="0.3">
      <c r="E34" s="83"/>
    </row>
    <row r="35" spans="5:5" s="82" customFormat="1" x14ac:dyDescent="0.3">
      <c r="E35" s="83"/>
    </row>
    <row r="36" spans="5:5" s="82" customFormat="1" x14ac:dyDescent="0.3">
      <c r="E36" s="83"/>
    </row>
    <row r="37" spans="5:5" s="82" customFormat="1" x14ac:dyDescent="0.3">
      <c r="E37" s="83"/>
    </row>
    <row r="38" spans="5:5" s="82" customFormat="1" x14ac:dyDescent="0.3">
      <c r="E38" s="83"/>
    </row>
    <row r="39" spans="5:5" s="82" customFormat="1" x14ac:dyDescent="0.3">
      <c r="E39" s="83"/>
    </row>
    <row r="40" spans="5:5" s="82" customFormat="1" x14ac:dyDescent="0.3">
      <c r="E40" s="83"/>
    </row>
    <row r="41" spans="5:5" s="82" customFormat="1" x14ac:dyDescent="0.3">
      <c r="E41" s="83"/>
    </row>
    <row r="42" spans="5:5" s="82" customFormat="1" x14ac:dyDescent="0.3">
      <c r="E42" s="83"/>
    </row>
    <row r="43" spans="5:5" s="82" customFormat="1" x14ac:dyDescent="0.3">
      <c r="E43" s="83"/>
    </row>
    <row r="44" spans="5:5" s="82" customFormat="1" x14ac:dyDescent="0.3">
      <c r="E44" s="83"/>
    </row>
    <row r="45" spans="5:5" s="82" customFormat="1" x14ac:dyDescent="0.3">
      <c r="E45" s="83"/>
    </row>
    <row r="46" spans="5:5" s="82" customFormat="1" x14ac:dyDescent="0.3">
      <c r="E46" s="83"/>
    </row>
    <row r="47" spans="5:5" s="82" customFormat="1" x14ac:dyDescent="0.3">
      <c r="E47" s="83"/>
    </row>
    <row r="48" spans="5:5" s="82" customFormat="1" x14ac:dyDescent="0.3">
      <c r="E48" s="83"/>
    </row>
    <row r="49" spans="5:5" s="82" customFormat="1" x14ac:dyDescent="0.3">
      <c r="E49" s="83"/>
    </row>
    <row r="50" spans="5:5" s="82" customFormat="1" x14ac:dyDescent="0.3">
      <c r="E50" s="83"/>
    </row>
    <row r="51" spans="5:5" s="82" customFormat="1" x14ac:dyDescent="0.3">
      <c r="E51" s="83"/>
    </row>
    <row r="52" spans="5:5" s="82" customFormat="1" x14ac:dyDescent="0.3">
      <c r="E52" s="83"/>
    </row>
    <row r="53" spans="5:5" s="82" customFormat="1" x14ac:dyDescent="0.3">
      <c r="E53" s="83"/>
    </row>
    <row r="54" spans="5:5" s="82" customFormat="1" x14ac:dyDescent="0.3">
      <c r="E54" s="83"/>
    </row>
    <row r="55" spans="5:5" s="82" customFormat="1" x14ac:dyDescent="0.3">
      <c r="E55" s="83"/>
    </row>
    <row r="56" spans="5:5" s="82" customFormat="1" x14ac:dyDescent="0.3">
      <c r="E56" s="83"/>
    </row>
    <row r="57" spans="5:5" s="82" customFormat="1" x14ac:dyDescent="0.3">
      <c r="E57" s="83"/>
    </row>
    <row r="58" spans="5:5" s="82" customFormat="1" x14ac:dyDescent="0.3">
      <c r="E58" s="83"/>
    </row>
    <row r="59" spans="5:5" s="82" customFormat="1" x14ac:dyDescent="0.3">
      <c r="E59" s="83"/>
    </row>
    <row r="60" spans="5:5" s="82" customFormat="1" x14ac:dyDescent="0.3">
      <c r="E60" s="83"/>
    </row>
    <row r="61" spans="5:5" s="82" customFormat="1" x14ac:dyDescent="0.3">
      <c r="E61" s="83"/>
    </row>
    <row r="62" spans="5:5" s="82" customFormat="1" x14ac:dyDescent="0.3">
      <c r="E62" s="83"/>
    </row>
    <row r="63" spans="5:5" s="82" customFormat="1" x14ac:dyDescent="0.3">
      <c r="E63" s="83"/>
    </row>
    <row r="64" spans="5:5" s="82" customFormat="1" x14ac:dyDescent="0.3">
      <c r="E64" s="83"/>
    </row>
    <row r="65" spans="5:5" s="82" customFormat="1" x14ac:dyDescent="0.3">
      <c r="E65" s="83"/>
    </row>
    <row r="66" spans="5:5" s="82" customFormat="1" x14ac:dyDescent="0.3">
      <c r="E66" s="83"/>
    </row>
    <row r="67" spans="5:5" s="82" customFormat="1" x14ac:dyDescent="0.3">
      <c r="E67" s="83"/>
    </row>
    <row r="68" spans="5:5" s="82" customFormat="1" x14ac:dyDescent="0.3">
      <c r="E68" s="83"/>
    </row>
    <row r="69" spans="5:5" s="82" customFormat="1" x14ac:dyDescent="0.3">
      <c r="E69" s="83"/>
    </row>
    <row r="70" spans="5:5" s="82" customFormat="1" x14ac:dyDescent="0.3">
      <c r="E70" s="83"/>
    </row>
    <row r="71" spans="5:5" s="82" customFormat="1" x14ac:dyDescent="0.3">
      <c r="E71" s="83"/>
    </row>
    <row r="72" spans="5:5" s="82" customFormat="1" x14ac:dyDescent="0.3">
      <c r="E72" s="83"/>
    </row>
    <row r="73" spans="5:5" s="82" customFormat="1" x14ac:dyDescent="0.3">
      <c r="E73" s="83"/>
    </row>
    <row r="74" spans="5:5" s="82" customFormat="1" x14ac:dyDescent="0.3">
      <c r="E74" s="83"/>
    </row>
    <row r="75" spans="5:5" s="82" customFormat="1" x14ac:dyDescent="0.3">
      <c r="E75" s="83"/>
    </row>
    <row r="76" spans="5:5" s="82" customFormat="1" x14ac:dyDescent="0.3">
      <c r="E76" s="83"/>
    </row>
    <row r="77" spans="5:5" s="82" customFormat="1" x14ac:dyDescent="0.3">
      <c r="E77" s="83"/>
    </row>
    <row r="78" spans="5:5" s="82" customFormat="1" x14ac:dyDescent="0.3">
      <c r="E78" s="83"/>
    </row>
    <row r="79" spans="5:5" s="82" customFormat="1" x14ac:dyDescent="0.3">
      <c r="E79" s="83"/>
    </row>
    <row r="80" spans="5:5" s="82" customFormat="1" x14ac:dyDescent="0.3">
      <c r="E80" s="83"/>
    </row>
    <row r="81" spans="3:5" s="82" customFormat="1" x14ac:dyDescent="0.3">
      <c r="E81" s="83"/>
    </row>
    <row r="82" spans="3:5" s="82" customFormat="1" x14ac:dyDescent="0.3">
      <c r="E82" s="83"/>
    </row>
    <row r="83" spans="3:5" s="82" customFormat="1" x14ac:dyDescent="0.3">
      <c r="C83"/>
      <c r="E83" s="83"/>
    </row>
    <row r="84" spans="3:5" s="82" customFormat="1" x14ac:dyDescent="0.3">
      <c r="C84"/>
      <c r="E84" s="83"/>
    </row>
    <row r="85" spans="3:5" s="82" customFormat="1" x14ac:dyDescent="0.3">
      <c r="C85"/>
      <c r="E85" s="83"/>
    </row>
  </sheetData>
  <mergeCells count="7">
    <mergeCell ref="B25:B31"/>
    <mergeCell ref="B1:B3"/>
    <mergeCell ref="D1:D3"/>
    <mergeCell ref="G2:J2"/>
    <mergeCell ref="B4:B10"/>
    <mergeCell ref="B11:B17"/>
    <mergeCell ref="B18:B2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P85"/>
  <sheetViews>
    <sheetView topLeftCell="B1" zoomScale="80" zoomScaleNormal="80" workbookViewId="0">
      <selection activeCell="G5" sqref="G5"/>
    </sheetView>
  </sheetViews>
  <sheetFormatPr defaultColWidth="8.88671875" defaultRowHeight="14.4" x14ac:dyDescent="0.3"/>
  <cols>
    <col min="1" max="1" width="2.6640625" hidden="1" customWidth="1"/>
    <col min="2" max="2" width="8.6640625" customWidth="1"/>
    <col min="3" max="3" width="90.109375" customWidth="1"/>
    <col min="5" max="5" width="3" style="78" customWidth="1"/>
    <col min="6" max="6" width="13.5546875" bestFit="1" customWidth="1"/>
    <col min="7" max="12" width="12.6640625" customWidth="1"/>
    <col min="13" max="13" width="2.33203125" style="82" customWidth="1"/>
    <col min="21" max="21" width="9.5546875" customWidth="1"/>
    <col min="22" max="22" width="8.88671875" style="82"/>
  </cols>
  <sheetData>
    <row r="1" spans="1:68" ht="21" x14ac:dyDescent="0.4">
      <c r="B1" s="140" t="s">
        <v>218</v>
      </c>
      <c r="C1" s="94" t="s">
        <v>210</v>
      </c>
      <c r="D1" s="138" t="s">
        <v>219</v>
      </c>
      <c r="E1" s="95"/>
      <c r="F1" s="96"/>
      <c r="G1" s="96"/>
      <c r="H1" s="96"/>
      <c r="I1" s="96"/>
      <c r="J1" s="96"/>
      <c r="K1" s="96"/>
      <c r="L1" s="96"/>
      <c r="M1" s="96"/>
      <c r="N1" s="96"/>
      <c r="O1" s="82"/>
      <c r="P1" s="82"/>
      <c r="Q1" s="82"/>
      <c r="R1" s="82"/>
      <c r="S1" s="82"/>
      <c r="T1" s="82"/>
      <c r="U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2"/>
      <c r="AQ1" s="82"/>
      <c r="AR1" s="82"/>
      <c r="AS1" s="82"/>
      <c r="AT1" s="82"/>
      <c r="AU1" s="82"/>
      <c r="AV1" s="82"/>
      <c r="AW1" s="82"/>
      <c r="AX1" s="82"/>
      <c r="AY1" s="82"/>
      <c r="AZ1" s="82"/>
      <c r="BA1" s="82"/>
      <c r="BB1" s="82"/>
      <c r="BC1" s="82"/>
      <c r="BD1" s="82"/>
      <c r="BE1" s="82"/>
      <c r="BF1" s="82"/>
      <c r="BG1" s="82"/>
      <c r="BH1" s="82"/>
      <c r="BI1" s="82"/>
      <c r="BJ1" s="82"/>
      <c r="BK1" s="82"/>
      <c r="BL1" s="82"/>
      <c r="BM1" s="82"/>
      <c r="BN1" s="82"/>
      <c r="BO1" s="82"/>
    </row>
    <row r="2" spans="1:68" ht="21" x14ac:dyDescent="0.4">
      <c r="B2" s="140"/>
      <c r="C2" s="97" t="s">
        <v>237</v>
      </c>
      <c r="D2" s="138"/>
      <c r="E2" s="84"/>
      <c r="F2" s="91"/>
      <c r="G2" s="135" t="s">
        <v>209</v>
      </c>
      <c r="H2" s="135"/>
      <c r="I2" s="135"/>
      <c r="J2" s="135"/>
      <c r="K2" s="98"/>
      <c r="L2" s="96"/>
      <c r="M2" s="96"/>
      <c r="N2" s="96"/>
      <c r="O2" s="82"/>
      <c r="P2" s="82"/>
      <c r="Q2" s="82"/>
      <c r="R2" s="82"/>
      <c r="S2" s="82"/>
      <c r="T2" s="82"/>
      <c r="U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  <c r="AU2" s="82"/>
      <c r="AV2" s="82"/>
      <c r="AW2" s="82"/>
      <c r="AX2" s="82"/>
      <c r="AY2" s="82"/>
      <c r="AZ2" s="82"/>
      <c r="BA2" s="82"/>
      <c r="BB2" s="82"/>
      <c r="BC2" s="82"/>
      <c r="BD2" s="82"/>
      <c r="BE2" s="82"/>
      <c r="BF2" s="82"/>
      <c r="BG2" s="82"/>
      <c r="BH2" s="82"/>
      <c r="BI2" s="82"/>
      <c r="BJ2" s="82"/>
      <c r="BK2" s="82"/>
      <c r="BL2" s="82"/>
      <c r="BM2" s="82"/>
      <c r="BN2" s="82"/>
      <c r="BO2" s="82"/>
    </row>
    <row r="3" spans="1:68" x14ac:dyDescent="0.3">
      <c r="B3" s="140"/>
      <c r="C3" s="128" t="s">
        <v>215</v>
      </c>
      <c r="D3" s="139"/>
      <c r="E3" s="85"/>
      <c r="F3" s="88" t="s">
        <v>208</v>
      </c>
      <c r="G3" s="80" t="str">
        <f>C2</f>
        <v>TECH</v>
      </c>
      <c r="H3" s="27" t="str">
        <f>Overblik!M2</f>
        <v>Landmand</v>
      </c>
      <c r="I3" s="81" t="str">
        <f>Overblik!N2</f>
        <v>Direktør</v>
      </c>
      <c r="J3" s="79" t="str">
        <f>Overblik!O2</f>
        <v>Innovator</v>
      </c>
      <c r="K3" s="98"/>
      <c r="L3" s="96"/>
      <c r="M3" s="96"/>
      <c r="N3" s="96"/>
      <c r="O3" s="82"/>
      <c r="P3" s="82"/>
      <c r="Q3" s="82"/>
      <c r="R3" s="82"/>
      <c r="S3" s="82"/>
      <c r="T3" s="82"/>
      <c r="U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R3" s="82"/>
      <c r="AS3" s="82"/>
      <c r="AT3" s="82"/>
      <c r="AU3" s="82"/>
      <c r="AV3" s="82"/>
      <c r="AW3" s="82"/>
      <c r="AX3" s="82"/>
      <c r="AY3" s="82"/>
      <c r="AZ3" s="82"/>
      <c r="BA3" s="82"/>
      <c r="BB3" s="82"/>
      <c r="BC3" s="82"/>
      <c r="BD3" s="82"/>
      <c r="BE3" s="82"/>
      <c r="BF3" s="82"/>
      <c r="BG3" s="82"/>
      <c r="BH3" s="82"/>
      <c r="BI3" s="82"/>
      <c r="BJ3" s="82"/>
      <c r="BK3" s="82"/>
      <c r="BL3" s="82"/>
      <c r="BM3" s="82"/>
      <c r="BN3" s="82"/>
      <c r="BO3" s="82"/>
    </row>
    <row r="4" spans="1:68" x14ac:dyDescent="0.3">
      <c r="A4" s="109">
        <v>1</v>
      </c>
      <c r="B4" s="150" t="s">
        <v>221</v>
      </c>
      <c r="C4" s="129" t="str">
        <f>spørgsmål!$I13</f>
        <v>Jeg er en autentisk leder, derkender mine værdier og  er en god rollemodel der kan gå forrest</v>
      </c>
      <c r="D4" s="118">
        <v>10</v>
      </c>
      <c r="E4" s="86" t="s">
        <v>102</v>
      </c>
      <c r="F4" s="89" t="str">
        <f>C1</f>
        <v>Tenna</v>
      </c>
      <c r="G4" s="92">
        <f t="shared" ref="G4:G10" si="0">D4</f>
        <v>10</v>
      </c>
      <c r="H4" s="92">
        <f>D11</f>
        <v>9</v>
      </c>
      <c r="I4" s="92">
        <f>D18</f>
        <v>8</v>
      </c>
      <c r="J4" s="92">
        <f>D25</f>
        <v>10</v>
      </c>
      <c r="K4" s="99">
        <f>SUM(G4:J4)/4</f>
        <v>9.25</v>
      </c>
      <c r="L4" s="96"/>
      <c r="M4" s="96"/>
      <c r="N4" s="96"/>
      <c r="O4" s="82"/>
      <c r="P4" s="82"/>
      <c r="Q4" s="82"/>
      <c r="R4" s="82"/>
      <c r="S4" s="82"/>
      <c r="T4" s="82"/>
      <c r="U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  <c r="AU4" s="82"/>
      <c r="AV4" s="82"/>
      <c r="AW4" s="82"/>
      <c r="AX4" s="82"/>
      <c r="AY4" s="82"/>
      <c r="AZ4" s="82"/>
      <c r="BA4" s="82"/>
      <c r="BB4" s="82"/>
      <c r="BC4" s="82"/>
      <c r="BD4" s="82"/>
      <c r="BE4" s="82"/>
      <c r="BF4" s="82"/>
      <c r="BG4" s="82"/>
      <c r="BH4" s="82"/>
      <c r="BI4" s="82"/>
      <c r="BJ4" s="82"/>
      <c r="BK4" s="82"/>
      <c r="BL4" s="82"/>
      <c r="BM4" s="82"/>
      <c r="BN4" s="82"/>
      <c r="BO4" s="82"/>
    </row>
    <row r="5" spans="1:68" x14ac:dyDescent="0.3">
      <c r="A5" s="109">
        <v>2</v>
      </c>
      <c r="B5" s="151"/>
      <c r="C5" s="130" t="str">
        <f>spørgsmål!$I14</f>
        <v xml:space="preserve">Jeg har gode relation til min medarbejder, og vi respektere hinanden hos os </v>
      </c>
      <c r="D5" s="119">
        <v>9</v>
      </c>
      <c r="E5" s="85" t="s">
        <v>18</v>
      </c>
      <c r="F5" s="90" t="s">
        <v>204</v>
      </c>
      <c r="G5" s="93">
        <f t="shared" si="0"/>
        <v>9</v>
      </c>
      <c r="H5" s="93">
        <f t="shared" ref="H5:H10" si="1">D12</f>
        <v>8</v>
      </c>
      <c r="I5" s="93">
        <f t="shared" ref="I5:I10" si="2">D19</f>
        <v>10</v>
      </c>
      <c r="J5" s="93">
        <f t="shared" ref="J5:J9" si="3">D26</f>
        <v>9</v>
      </c>
      <c r="K5" s="99">
        <f t="shared" ref="K5:K10" si="4">SUM(G5:J5)/4</f>
        <v>9</v>
      </c>
      <c r="L5" s="96"/>
      <c r="M5" s="96"/>
      <c r="N5" s="96"/>
      <c r="O5" s="82"/>
      <c r="P5" s="82"/>
      <c r="Q5" s="82"/>
      <c r="R5" s="82"/>
      <c r="S5" s="82"/>
      <c r="T5" s="82"/>
      <c r="U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  <c r="AO5" s="82"/>
      <c r="AP5" s="82"/>
      <c r="AQ5" s="82"/>
      <c r="AR5" s="82"/>
      <c r="AS5" s="82"/>
      <c r="AT5" s="82"/>
      <c r="AU5" s="82"/>
      <c r="AV5" s="82"/>
      <c r="AW5" s="82"/>
      <c r="AX5" s="82"/>
      <c r="AY5" s="82"/>
      <c r="AZ5" s="82"/>
      <c r="BA5" s="82"/>
      <c r="BB5" s="82"/>
      <c r="BC5" s="82"/>
      <c r="BD5" s="82"/>
      <c r="BE5" s="82"/>
      <c r="BF5" s="82"/>
      <c r="BG5" s="82"/>
      <c r="BH5" s="82"/>
      <c r="BI5" s="82"/>
      <c r="BJ5" s="82"/>
      <c r="BK5" s="82"/>
      <c r="BL5" s="82"/>
      <c r="BM5" s="82"/>
      <c r="BN5" s="82"/>
      <c r="BO5" s="82"/>
    </row>
    <row r="6" spans="1:68" x14ac:dyDescent="0.3">
      <c r="A6" s="109">
        <v>3</v>
      </c>
      <c r="B6" s="151"/>
      <c r="C6" s="130" t="str">
        <f>spørgsmål!$I15</f>
        <v>Jeg er en stærk netværker og god til at pleje mine intressenter</v>
      </c>
      <c r="D6" s="119">
        <v>7</v>
      </c>
      <c r="E6" s="86" t="s">
        <v>19</v>
      </c>
      <c r="F6" s="89" t="s">
        <v>6</v>
      </c>
      <c r="G6" s="93">
        <f t="shared" si="0"/>
        <v>7</v>
      </c>
      <c r="H6" s="93">
        <f t="shared" si="1"/>
        <v>10</v>
      </c>
      <c r="I6" s="93">
        <f t="shared" si="2"/>
        <v>9</v>
      </c>
      <c r="J6" s="93">
        <f t="shared" si="3"/>
        <v>4</v>
      </c>
      <c r="K6" s="99">
        <f t="shared" si="4"/>
        <v>7.5</v>
      </c>
      <c r="L6" s="96"/>
      <c r="M6" s="96"/>
      <c r="N6" s="96"/>
      <c r="O6" s="82"/>
      <c r="P6" s="82"/>
      <c r="Q6" s="82"/>
      <c r="R6" s="82"/>
      <c r="S6" s="82"/>
      <c r="T6" s="82"/>
      <c r="U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2"/>
      <c r="AZ6" s="82"/>
      <c r="BA6" s="82"/>
      <c r="BB6" s="82"/>
      <c r="BC6" s="82"/>
      <c r="BD6" s="82"/>
      <c r="BE6" s="82"/>
      <c r="BF6" s="82"/>
      <c r="BG6" s="82"/>
      <c r="BH6" s="82"/>
      <c r="BI6" s="82"/>
      <c r="BJ6" s="82"/>
      <c r="BK6" s="82"/>
      <c r="BL6" s="82"/>
      <c r="BM6" s="82"/>
      <c r="BN6" s="82"/>
      <c r="BO6" s="82"/>
    </row>
    <row r="7" spans="1:68" x14ac:dyDescent="0.3">
      <c r="A7" s="109">
        <v>4</v>
      </c>
      <c r="B7" s="151"/>
      <c r="C7" s="130" t="str">
        <f>spørgsmål!$I16</f>
        <v>Jeg er opmærksom på at jeg skal forklare arbejdsopgaver for mine medarbejder på deres præmisser (empatisk)</v>
      </c>
      <c r="D7" s="119">
        <v>1</v>
      </c>
      <c r="E7" s="86" t="s">
        <v>100</v>
      </c>
      <c r="F7" s="89" t="s">
        <v>205</v>
      </c>
      <c r="G7" s="93">
        <f t="shared" si="0"/>
        <v>1</v>
      </c>
      <c r="H7" s="93">
        <f t="shared" si="1"/>
        <v>6</v>
      </c>
      <c r="I7" s="93">
        <f t="shared" si="2"/>
        <v>1</v>
      </c>
      <c r="J7" s="93">
        <f t="shared" si="3"/>
        <v>4</v>
      </c>
      <c r="K7" s="99">
        <f t="shared" si="4"/>
        <v>3</v>
      </c>
      <c r="L7" s="96"/>
      <c r="M7" s="96"/>
      <c r="N7" s="96"/>
      <c r="O7" s="82"/>
      <c r="P7" s="82"/>
      <c r="Q7" s="82"/>
      <c r="R7" s="82"/>
      <c r="S7" s="82"/>
      <c r="T7" s="82"/>
      <c r="U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  <c r="AO7" s="82"/>
      <c r="AP7" s="82"/>
      <c r="AQ7" s="82"/>
      <c r="AR7" s="82"/>
      <c r="AS7" s="82"/>
      <c r="AT7" s="82"/>
      <c r="AU7" s="82"/>
      <c r="AV7" s="82"/>
      <c r="AW7" s="82"/>
      <c r="AX7" s="82"/>
      <c r="AY7" s="82"/>
      <c r="AZ7" s="82"/>
      <c r="BA7" s="82"/>
      <c r="BB7" s="82"/>
      <c r="BC7" s="82"/>
      <c r="BD7" s="82"/>
      <c r="BE7" s="82"/>
      <c r="BF7" s="82"/>
      <c r="BG7" s="82"/>
      <c r="BH7" s="82"/>
      <c r="BI7" s="82"/>
      <c r="BJ7" s="82"/>
      <c r="BK7" s="82"/>
      <c r="BL7" s="82"/>
      <c r="BM7" s="82"/>
      <c r="BN7" s="82"/>
      <c r="BO7" s="82"/>
    </row>
    <row r="8" spans="1:68" x14ac:dyDescent="0.3">
      <c r="A8" s="109">
        <v>5</v>
      </c>
      <c r="B8" s="151"/>
      <c r="C8" s="130" t="str">
        <f>spørgsmål!$I17</f>
        <v xml:space="preserve">Jeg kan godt lide at lave planer for ændringer og se dem ført ud i livet  </v>
      </c>
      <c r="D8" s="119">
        <v>9</v>
      </c>
      <c r="E8" s="86" t="s">
        <v>105</v>
      </c>
      <c r="F8" s="89" t="s">
        <v>2</v>
      </c>
      <c r="G8" s="93">
        <f t="shared" si="0"/>
        <v>9</v>
      </c>
      <c r="H8" s="93">
        <f t="shared" si="1"/>
        <v>8</v>
      </c>
      <c r="I8" s="93">
        <f t="shared" si="2"/>
        <v>10</v>
      </c>
      <c r="J8" s="93">
        <f t="shared" si="3"/>
        <v>9</v>
      </c>
      <c r="K8" s="99">
        <f t="shared" si="4"/>
        <v>9</v>
      </c>
      <c r="L8" s="96"/>
      <c r="M8" s="96"/>
      <c r="N8" s="96"/>
      <c r="O8" s="82"/>
      <c r="P8" s="82"/>
      <c r="Q8" s="82"/>
      <c r="R8" s="82"/>
      <c r="S8" s="82"/>
      <c r="T8" s="82"/>
      <c r="U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  <c r="AO8" s="82"/>
      <c r="AP8" s="82"/>
      <c r="AQ8" s="82"/>
      <c r="AR8" s="82"/>
      <c r="AS8" s="82"/>
      <c r="AT8" s="82"/>
      <c r="AU8" s="82"/>
      <c r="AV8" s="82"/>
      <c r="AW8" s="82"/>
      <c r="AX8" s="82"/>
      <c r="AY8" s="82"/>
      <c r="AZ8" s="82"/>
      <c r="BA8" s="82"/>
      <c r="BB8" s="82"/>
      <c r="BC8" s="82"/>
      <c r="BD8" s="82"/>
      <c r="BE8" s="82"/>
      <c r="BF8" s="82"/>
      <c r="BG8" s="82"/>
      <c r="BH8" s="82"/>
      <c r="BI8" s="82"/>
      <c r="BJ8" s="82"/>
      <c r="BK8" s="82"/>
      <c r="BL8" s="82"/>
      <c r="BM8" s="82"/>
      <c r="BN8" s="82"/>
      <c r="BO8" s="82"/>
    </row>
    <row r="9" spans="1:68" x14ac:dyDescent="0.3">
      <c r="A9" s="110">
        <v>6</v>
      </c>
      <c r="B9" s="151"/>
      <c r="C9" s="130" t="str">
        <f>spørgsmål!$I18</f>
        <v>Jeg dygtiggøre mig for at udvikle mig og blive en bedre leder</v>
      </c>
      <c r="D9" s="119">
        <v>3</v>
      </c>
      <c r="E9" s="86" t="s">
        <v>101</v>
      </c>
      <c r="F9" s="89" t="s">
        <v>20</v>
      </c>
      <c r="G9" s="93">
        <f t="shared" si="0"/>
        <v>3</v>
      </c>
      <c r="H9" s="93">
        <f t="shared" si="1"/>
        <v>10</v>
      </c>
      <c r="I9" s="93">
        <f t="shared" si="2"/>
        <v>9</v>
      </c>
      <c r="J9" s="93" t="str">
        <f t="shared" si="3"/>
        <v>g</v>
      </c>
      <c r="K9" s="99">
        <f t="shared" si="4"/>
        <v>5.5</v>
      </c>
      <c r="L9" s="96"/>
      <c r="M9" s="96"/>
      <c r="N9" s="96"/>
      <c r="O9" s="82"/>
      <c r="P9" s="82"/>
      <c r="Q9" s="82"/>
      <c r="R9" s="82"/>
      <c r="S9" s="82"/>
      <c r="T9" s="82"/>
      <c r="U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82"/>
    </row>
    <row r="10" spans="1:68" x14ac:dyDescent="0.3">
      <c r="A10" s="111">
        <v>7</v>
      </c>
      <c r="B10" s="152"/>
      <c r="C10" s="131" t="str">
        <f>spørgsmål!$I19</f>
        <v>Jeg er god til at tænk langsigtetplaner og forudse såvel udfordringer som muligheder</v>
      </c>
      <c r="D10" s="120">
        <v>10</v>
      </c>
      <c r="E10" s="84" t="s">
        <v>104</v>
      </c>
      <c r="F10" s="87" t="s">
        <v>24</v>
      </c>
      <c r="G10" s="93">
        <f t="shared" si="0"/>
        <v>10</v>
      </c>
      <c r="H10" s="124">
        <f t="shared" si="1"/>
        <v>9</v>
      </c>
      <c r="I10" s="124">
        <f t="shared" si="2"/>
        <v>6</v>
      </c>
      <c r="J10" s="124">
        <f>D31</f>
        <v>10</v>
      </c>
      <c r="K10" s="99">
        <f t="shared" si="4"/>
        <v>8.75</v>
      </c>
      <c r="L10" s="96"/>
      <c r="M10" s="96"/>
      <c r="N10" s="96"/>
      <c r="O10" s="82"/>
      <c r="P10" s="82"/>
      <c r="Q10" s="82"/>
      <c r="R10" s="82"/>
      <c r="S10" s="82"/>
      <c r="T10" s="82"/>
      <c r="U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</row>
    <row r="11" spans="1:68" x14ac:dyDescent="0.3">
      <c r="A11" s="112">
        <v>1</v>
      </c>
      <c r="B11" s="153" t="s">
        <v>222</v>
      </c>
      <c r="C11" s="129" t="str">
        <f>spørgsmål!$I21</f>
        <v>Jeg sætter en ære i at have kontrol og styr på produktion</v>
      </c>
      <c r="D11" s="118">
        <v>9</v>
      </c>
      <c r="E11" s="95"/>
      <c r="F11" s="104" t="s">
        <v>211</v>
      </c>
      <c r="G11" s="122">
        <f>SUM(G4:G10)/7</f>
        <v>7</v>
      </c>
      <c r="H11" s="122">
        <f t="shared" ref="H11:J11" si="5">SUM(H4:H10)/7</f>
        <v>8.5714285714285712</v>
      </c>
      <c r="I11" s="122">
        <f t="shared" si="5"/>
        <v>7.5714285714285712</v>
      </c>
      <c r="J11" s="122">
        <f t="shared" si="5"/>
        <v>6.5714285714285712</v>
      </c>
      <c r="K11" s="123">
        <f>SUM(G4:J10)/(4*7)</f>
        <v>7.4285714285714288</v>
      </c>
      <c r="L11" s="96"/>
      <c r="M11" s="96"/>
      <c r="N11" s="96"/>
      <c r="O11" s="82"/>
      <c r="P11" s="82"/>
      <c r="Q11" s="82"/>
      <c r="R11" s="82"/>
      <c r="S11" s="82"/>
      <c r="T11" s="82"/>
      <c r="U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</row>
    <row r="12" spans="1:68" x14ac:dyDescent="0.3">
      <c r="A12" s="113">
        <v>2</v>
      </c>
      <c r="B12" s="154"/>
      <c r="C12" s="130" t="str">
        <f>spørgsmål!$I22</f>
        <v>Mine medarbejderne løser rutineopgaverne i produktion til 12</v>
      </c>
      <c r="D12" s="119">
        <v>8</v>
      </c>
      <c r="E12" s="95"/>
      <c r="F12" s="105"/>
      <c r="G12" s="106"/>
      <c r="H12" s="106"/>
      <c r="I12" s="106"/>
      <c r="J12" s="106"/>
      <c r="K12" s="107"/>
      <c r="L12" s="102"/>
      <c r="M12" s="96"/>
      <c r="N12" s="96"/>
      <c r="O12" s="82"/>
      <c r="P12" s="82"/>
      <c r="Q12" s="82"/>
      <c r="R12" s="82"/>
      <c r="S12" s="82"/>
      <c r="T12" s="82"/>
      <c r="U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</row>
    <row r="13" spans="1:68" s="6" customFormat="1" x14ac:dyDescent="0.3">
      <c r="A13" s="113">
        <v>3</v>
      </c>
      <c r="B13" s="154"/>
      <c r="C13" s="130" t="str">
        <f>spørgsmål!$I23</f>
        <v>Jeg har et stærkt fagligt netværk med kollegaer</v>
      </c>
      <c r="D13" s="119">
        <v>10</v>
      </c>
      <c r="E13" s="95"/>
      <c r="F13" s="108" t="str">
        <f>F4</f>
        <v>Tenna</v>
      </c>
      <c r="G13" s="108" t="str">
        <f>F5</f>
        <v>Leder</v>
      </c>
      <c r="H13" s="108" t="str">
        <f>F6</f>
        <v>Netværk</v>
      </c>
      <c r="I13" s="108" t="str">
        <f>F7</f>
        <v>Produktion</v>
      </c>
      <c r="J13" s="108" t="str">
        <f>F8</f>
        <v>Fornyelse</v>
      </c>
      <c r="K13" s="108" t="str">
        <f>F9</f>
        <v>Virksomheden</v>
      </c>
      <c r="L13" s="108" t="str">
        <f>F10</f>
        <v>Fremtiden</v>
      </c>
      <c r="M13" s="102"/>
      <c r="N13" s="96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</row>
    <row r="14" spans="1:68" ht="15" thickBot="1" x14ac:dyDescent="0.35">
      <c r="A14" s="113">
        <v>4</v>
      </c>
      <c r="B14" s="154"/>
      <c r="C14" s="130" t="str">
        <f>spørgsmål!$I24</f>
        <v>Vi har styr på produktion, og ved hvad der skal ske når der sker noget uventet i mark elle stald</v>
      </c>
      <c r="D14" s="119">
        <v>6</v>
      </c>
      <c r="E14" s="95"/>
      <c r="F14" s="121">
        <f>K4</f>
        <v>9.25</v>
      </c>
      <c r="G14" s="121">
        <f>K5</f>
        <v>9</v>
      </c>
      <c r="H14" s="121">
        <f>K6</f>
        <v>7.5</v>
      </c>
      <c r="I14" s="121">
        <f>K7</f>
        <v>3</v>
      </c>
      <c r="J14" s="121">
        <f>K8</f>
        <v>9</v>
      </c>
      <c r="K14" s="121">
        <f>K9</f>
        <v>5.5</v>
      </c>
      <c r="L14" s="121">
        <f>K10</f>
        <v>8.75</v>
      </c>
      <c r="M14" s="103"/>
      <c r="N14" s="96"/>
      <c r="O14" s="82"/>
      <c r="P14" s="82"/>
      <c r="Q14" s="82"/>
      <c r="R14" s="82"/>
      <c r="S14" s="82"/>
      <c r="T14" s="82"/>
      <c r="U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</row>
    <row r="15" spans="1:68" ht="15" thickTop="1" x14ac:dyDescent="0.3">
      <c r="A15" s="113">
        <v>5</v>
      </c>
      <c r="B15" s="154"/>
      <c r="C15" s="130" t="str">
        <f>spørgsmål!$I25</f>
        <v>Jeg er konstant opmærksom på at tilrettelægge tingene bedre og lave kvalitetsprodukter</v>
      </c>
      <c r="D15" s="119">
        <v>8</v>
      </c>
      <c r="E15" s="95"/>
      <c r="F15" s="96"/>
      <c r="G15" s="96"/>
      <c r="H15" s="96"/>
      <c r="I15" s="96"/>
      <c r="J15" s="96"/>
      <c r="K15" s="96"/>
      <c r="L15" s="96"/>
      <c r="M15" s="102"/>
      <c r="N15" s="96"/>
      <c r="O15" s="82"/>
      <c r="P15" s="82"/>
      <c r="Q15" s="82"/>
      <c r="R15" s="82"/>
      <c r="S15" s="82"/>
      <c r="T15" s="82"/>
      <c r="U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</row>
    <row r="16" spans="1:68" x14ac:dyDescent="0.3">
      <c r="A16" s="114">
        <v>6</v>
      </c>
      <c r="B16" s="154"/>
      <c r="C16" s="130" t="str">
        <f>spørgsmål!$I26</f>
        <v>Jeg har helt styr på køb og salg - og får altid købt til den rigtig pris og får høj pris på mine produkter</v>
      </c>
      <c r="D16" s="119">
        <v>10</v>
      </c>
      <c r="E16" s="95"/>
      <c r="F16" s="96"/>
      <c r="G16" s="96"/>
      <c r="H16" s="96"/>
      <c r="I16" s="96"/>
      <c r="J16" s="96"/>
      <c r="K16" s="96"/>
      <c r="L16" s="96"/>
      <c r="M16" s="96"/>
      <c r="N16" s="96"/>
      <c r="O16" s="82"/>
      <c r="P16" s="82"/>
      <c r="Q16" s="82"/>
      <c r="R16" s="82"/>
      <c r="S16" s="82"/>
      <c r="T16" s="82"/>
      <c r="U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</row>
    <row r="17" spans="1:68" x14ac:dyDescent="0.3">
      <c r="A17" s="115">
        <v>7</v>
      </c>
      <c r="B17" s="155"/>
      <c r="C17" s="131" t="str">
        <f>spørgsmål!$I27</f>
        <v>Jeg er altid åben for nye ideer til at løse arbejdsopgaverne bedre (teknologi/nye processer) eller lave nye produker</v>
      </c>
      <c r="D17" s="120">
        <v>9</v>
      </c>
      <c r="E17" s="95"/>
      <c r="F17" s="96"/>
      <c r="G17" s="96"/>
      <c r="H17" s="96"/>
      <c r="I17" s="96"/>
      <c r="J17" s="96"/>
      <c r="K17" s="96"/>
      <c r="L17" s="96"/>
      <c r="M17" s="96"/>
      <c r="N17" s="96"/>
      <c r="O17" s="82"/>
      <c r="P17" s="82"/>
      <c r="Q17" s="82"/>
      <c r="R17" s="82"/>
      <c r="S17" s="82"/>
      <c r="T17" s="82"/>
      <c r="U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</row>
    <row r="18" spans="1:68" x14ac:dyDescent="0.3">
      <c r="A18" s="113">
        <v>1</v>
      </c>
      <c r="B18" s="156" t="s">
        <v>223</v>
      </c>
      <c r="C18" s="129" t="str">
        <f>spørgsmål!$I29</f>
        <v>Jeg kan lide at nå mine økonomiske mål og "konkurrere" og måle mig med andre</v>
      </c>
      <c r="D18" s="118">
        <v>8</v>
      </c>
      <c r="E18" s="95"/>
      <c r="F18" s="96"/>
      <c r="G18" s="96"/>
      <c r="H18" s="96"/>
      <c r="I18" s="96"/>
      <c r="J18" s="96"/>
      <c r="K18" s="96"/>
      <c r="L18" s="96"/>
      <c r="M18" s="96"/>
      <c r="N18" s="96"/>
      <c r="O18" s="82"/>
      <c r="P18" s="82"/>
      <c r="Q18" s="82"/>
      <c r="R18" s="82"/>
      <c r="S18" s="82"/>
      <c r="T18" s="82"/>
      <c r="U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</row>
    <row r="19" spans="1:68" x14ac:dyDescent="0.3">
      <c r="A19" s="113">
        <v>2</v>
      </c>
      <c r="B19" s="157"/>
      <c r="C19" s="130" t="str">
        <f>spørgsmål!$I30</f>
        <v>Jeg har medarbejderne med de rette kompetencer og som kan det ansvar som er nødvendigt</v>
      </c>
      <c r="D19" s="119">
        <v>10</v>
      </c>
      <c r="E19" s="95"/>
      <c r="F19" s="96"/>
      <c r="G19" s="96"/>
      <c r="H19" s="96"/>
      <c r="I19" s="96"/>
      <c r="J19" s="96"/>
      <c r="K19" s="96"/>
      <c r="L19" s="96"/>
      <c r="M19" s="96"/>
      <c r="N19" s="96"/>
      <c r="O19" s="82"/>
      <c r="P19" s="82"/>
      <c r="Q19" s="82"/>
      <c r="R19" s="82"/>
      <c r="S19" s="82"/>
      <c r="T19" s="82"/>
      <c r="U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</row>
    <row r="20" spans="1:68" x14ac:dyDescent="0.3">
      <c r="A20" s="113">
        <v>3</v>
      </c>
      <c r="B20" s="157"/>
      <c r="C20" s="130" t="str">
        <f>spørgsmål!$I31</f>
        <v>Jeg har et stærkt netværk - også med folk uden for landbruget</v>
      </c>
      <c r="D20" s="119">
        <v>9</v>
      </c>
      <c r="E20" s="95"/>
      <c r="F20" s="96"/>
      <c r="G20" s="96"/>
      <c r="H20" s="96"/>
      <c r="I20" s="96"/>
      <c r="J20" s="96"/>
      <c r="K20" s="96"/>
      <c r="L20" s="96"/>
      <c r="M20" s="96"/>
      <c r="N20" s="96"/>
      <c r="O20" s="82"/>
      <c r="P20" s="82"/>
      <c r="Q20" s="82"/>
      <c r="R20" s="82"/>
      <c r="S20" s="82"/>
      <c r="T20" s="82"/>
      <c r="U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</row>
    <row r="21" spans="1:68" x14ac:dyDescent="0.3">
      <c r="A21" s="113">
        <v>4</v>
      </c>
      <c r="B21" s="157"/>
      <c r="C21" s="130" t="str">
        <f>spørgsmål!$I32</f>
        <v xml:space="preserve">Vi har mål som medarbejderne skal nå i produktionen og vi fejre når målet er nået </v>
      </c>
      <c r="D21" s="119">
        <v>1</v>
      </c>
      <c r="E21" s="95"/>
      <c r="F21" s="96"/>
      <c r="G21" s="96"/>
      <c r="H21" s="96"/>
      <c r="I21" s="96"/>
      <c r="J21" s="96"/>
      <c r="K21" s="96"/>
      <c r="L21" s="96"/>
      <c r="M21" s="96"/>
      <c r="N21" s="96"/>
      <c r="O21" s="82"/>
      <c r="P21" s="82"/>
      <c r="Q21" s="82"/>
      <c r="R21" s="82"/>
      <c r="S21" s="82"/>
      <c r="T21" s="82"/>
      <c r="U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</row>
    <row r="22" spans="1:68" x14ac:dyDescent="0.3">
      <c r="A22" s="113">
        <v>5</v>
      </c>
      <c r="B22" s="157"/>
      <c r="C22" s="130" t="str">
        <f>spørgsmål!$I33</f>
        <v>Jeg ser gerne at medarbejderne forslår forbederinger og støtter dem i at føre dem ud i livet</v>
      </c>
      <c r="D22" s="119">
        <v>10</v>
      </c>
      <c r="E22" s="95"/>
      <c r="F22" s="96"/>
      <c r="G22" s="96"/>
      <c r="H22" s="96"/>
      <c r="I22" s="96"/>
      <c r="J22" s="96"/>
      <c r="K22" s="96"/>
      <c r="L22" s="96"/>
      <c r="M22" s="96"/>
      <c r="N22" s="96"/>
      <c r="O22" s="82"/>
      <c r="P22" s="82"/>
      <c r="Q22" s="82"/>
      <c r="R22" s="82"/>
      <c r="S22" s="82"/>
      <c r="T22" s="82"/>
      <c r="U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</row>
    <row r="23" spans="1:68" x14ac:dyDescent="0.3">
      <c r="A23" s="116">
        <v>6</v>
      </c>
      <c r="B23" s="157"/>
      <c r="C23" s="130" t="str">
        <f>spørgsmål!$I34</f>
        <v>Jeg har konstante overblik over økonomien i virksomheden og er altid parat til at gribe ind</v>
      </c>
      <c r="D23" s="119">
        <v>9</v>
      </c>
      <c r="E23" s="95"/>
      <c r="F23" s="96"/>
      <c r="G23" s="96"/>
      <c r="H23" s="96"/>
      <c r="I23" s="96"/>
      <c r="J23" s="96"/>
      <c r="K23" s="96"/>
      <c r="L23" s="96"/>
      <c r="M23" s="96"/>
      <c r="N23" s="96"/>
      <c r="O23" s="82"/>
      <c r="P23" s="82"/>
      <c r="Q23" s="82"/>
      <c r="R23" s="82"/>
      <c r="S23" s="82"/>
      <c r="T23" s="82"/>
      <c r="U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</row>
    <row r="24" spans="1:68" x14ac:dyDescent="0.3">
      <c r="A24" s="117">
        <v>7</v>
      </c>
      <c r="B24" s="158"/>
      <c r="C24" s="131" t="str">
        <f>spørgsmål!$I35</f>
        <v>Min strategi for virksomheden er altid nærværende - også når det drejer sig om muligheder der pludselig dukker op</v>
      </c>
      <c r="D24" s="120">
        <v>6</v>
      </c>
      <c r="E24" s="95"/>
      <c r="F24" s="96"/>
      <c r="G24" s="96"/>
      <c r="H24" s="96"/>
      <c r="I24" s="96"/>
      <c r="J24" s="96"/>
      <c r="K24" s="96"/>
      <c r="L24" s="96"/>
      <c r="M24" s="96"/>
      <c r="N24" s="96"/>
      <c r="O24" s="82"/>
      <c r="P24" s="82"/>
      <c r="Q24" s="82"/>
      <c r="R24" s="82"/>
      <c r="S24" s="82"/>
      <c r="T24" s="82"/>
      <c r="U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</row>
    <row r="25" spans="1:68" x14ac:dyDescent="0.3">
      <c r="A25" s="113">
        <v>1</v>
      </c>
      <c r="B25" s="147" t="s">
        <v>224</v>
      </c>
      <c r="C25" s="129" t="str">
        <f>spørgsmål!$I37</f>
        <v>Jeg kan lide at udfordre mig selv og se en idé vokse sig stor</v>
      </c>
      <c r="D25" s="118">
        <v>10</v>
      </c>
      <c r="E25" s="95"/>
      <c r="F25" s="96"/>
      <c r="G25" s="96"/>
      <c r="H25" s="96"/>
      <c r="I25" s="96"/>
      <c r="J25" s="96"/>
      <c r="K25" s="96"/>
      <c r="L25" s="96"/>
      <c r="M25" s="96"/>
      <c r="N25" s="96"/>
      <c r="O25" s="82"/>
      <c r="P25" s="82"/>
      <c r="Q25" s="82"/>
      <c r="R25" s="82"/>
      <c r="S25" s="82"/>
      <c r="T25" s="82"/>
      <c r="U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</row>
    <row r="26" spans="1:68" x14ac:dyDescent="0.3">
      <c r="A26" s="113">
        <v>2</v>
      </c>
      <c r="B26" s="148"/>
      <c r="C26" s="130" t="str">
        <f>spørgsmål!$I38</f>
        <v>Jeg udfordrer og lader mig gerne udforde af mine medarbejder med nye ideer til processer og produktet</v>
      </c>
      <c r="D26" s="119">
        <v>9</v>
      </c>
      <c r="E26" s="95"/>
      <c r="F26" s="96"/>
      <c r="G26" s="96"/>
      <c r="H26" s="96"/>
      <c r="I26" s="96"/>
      <c r="J26" s="96"/>
      <c r="K26" s="96"/>
      <c r="L26" s="96"/>
      <c r="M26" s="96"/>
      <c r="N26" s="96"/>
      <c r="O26" s="82"/>
      <c r="P26" s="82"/>
      <c r="Q26" s="82"/>
      <c r="R26" s="82"/>
      <c r="S26" s="82"/>
      <c r="T26" s="82"/>
      <c r="U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</row>
    <row r="27" spans="1:68" x14ac:dyDescent="0.3">
      <c r="A27" s="113">
        <v>3</v>
      </c>
      <c r="B27" s="148"/>
      <c r="C27" s="130" t="str">
        <f>spørgsmål!$I39</f>
        <v>Jeg opsøger netværk som giver mig inspration til at skabe forretningsudvikling</v>
      </c>
      <c r="D27" s="119">
        <v>4</v>
      </c>
      <c r="E27" s="95"/>
      <c r="F27" s="96"/>
      <c r="G27" s="96"/>
      <c r="H27" s="96"/>
      <c r="I27" s="96"/>
      <c r="J27" s="96"/>
      <c r="K27" s="96"/>
      <c r="L27" s="96"/>
      <c r="M27" s="96"/>
      <c r="N27" s="96"/>
      <c r="O27" s="82"/>
      <c r="P27" s="82"/>
      <c r="Q27" s="82"/>
      <c r="R27" s="82"/>
      <c r="S27" s="82"/>
      <c r="T27" s="82"/>
      <c r="U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</row>
    <row r="28" spans="1:68" x14ac:dyDescent="0.3">
      <c r="A28" s="113">
        <v>4</v>
      </c>
      <c r="B28" s="148"/>
      <c r="C28" s="130" t="str">
        <f>spørgsmål!$I40</f>
        <v>Jeg forventer af mine produktionsrådgiver at de kommer med ny ideer til hvad vi kan gøre anderledes</v>
      </c>
      <c r="D28" s="119">
        <v>4</v>
      </c>
      <c r="E28" s="95"/>
      <c r="F28" s="96"/>
      <c r="G28" s="96"/>
      <c r="H28" s="96"/>
      <c r="I28" s="96"/>
      <c r="J28" s="96"/>
      <c r="K28" s="96"/>
      <c r="L28" s="96"/>
      <c r="M28" s="96"/>
      <c r="N28" s="96"/>
      <c r="O28" s="82"/>
      <c r="P28" s="82"/>
      <c r="Q28" s="82"/>
      <c r="R28" s="82"/>
      <c r="S28" s="82"/>
      <c r="T28" s="82"/>
      <c r="U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</row>
    <row r="29" spans="1:68" x14ac:dyDescent="0.3">
      <c r="A29" s="113">
        <v>5</v>
      </c>
      <c r="B29" s="148"/>
      <c r="C29" s="130" t="str">
        <f>spørgsmål!$I41</f>
        <v>Jeg opsøger ny viden om hvad der er nyt i produktionen og hvad trenden er fremover for landbrugsprodukter</v>
      </c>
      <c r="D29" s="119">
        <v>9</v>
      </c>
      <c r="E29" s="95"/>
      <c r="F29" s="96"/>
      <c r="G29" s="96"/>
      <c r="H29" s="96"/>
      <c r="I29" s="96"/>
      <c r="J29" s="96"/>
      <c r="K29" s="96"/>
      <c r="L29" s="96"/>
      <c r="M29" s="96"/>
      <c r="N29" s="96"/>
      <c r="O29" s="82"/>
      <c r="P29" s="82"/>
      <c r="Q29" s="82"/>
      <c r="R29" s="82"/>
      <c r="S29" s="82"/>
      <c r="T29" s="82"/>
      <c r="U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</row>
    <row r="30" spans="1:68" x14ac:dyDescent="0.3">
      <c r="A30" s="116">
        <v>6</v>
      </c>
      <c r="B30" s="148"/>
      <c r="C30" s="130" t="str">
        <f>spørgsmål!$I42</f>
        <v>Jeg bruger gerne flere rådgiver (økonomi, ledelse og strategi) for at få så meget inspiration som muligt</v>
      </c>
      <c r="D30" s="119" t="s">
        <v>239</v>
      </c>
      <c r="E30" s="95"/>
      <c r="F30" s="96"/>
      <c r="G30" s="96"/>
      <c r="H30" s="96"/>
      <c r="I30" s="96"/>
      <c r="J30" s="96"/>
      <c r="K30" s="96"/>
      <c r="L30" s="96"/>
      <c r="M30" s="96"/>
      <c r="N30" s="96"/>
      <c r="O30" s="82"/>
      <c r="P30" s="82"/>
      <c r="Q30" s="82"/>
      <c r="R30" s="82"/>
      <c r="S30" s="82"/>
      <c r="T30" s="82"/>
      <c r="U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</row>
    <row r="31" spans="1:68" x14ac:dyDescent="0.3">
      <c r="A31" s="117">
        <v>7</v>
      </c>
      <c r="B31" s="149"/>
      <c r="C31" s="131" t="str">
        <f>spørgsmål!$I43</f>
        <v>Jeg har en forretningsplan for et nyt produkt eller proces</v>
      </c>
      <c r="D31" s="120">
        <v>10</v>
      </c>
      <c r="E31" s="95"/>
      <c r="F31" s="82"/>
      <c r="G31" s="82"/>
      <c r="H31" s="82"/>
      <c r="I31" s="82"/>
      <c r="J31" s="82"/>
      <c r="K31" s="82"/>
      <c r="L31" s="82"/>
      <c r="M31" s="96"/>
      <c r="N31" s="96"/>
      <c r="O31" s="82"/>
      <c r="P31" s="82"/>
      <c r="Q31" s="82"/>
      <c r="R31" s="82"/>
      <c r="S31" s="82"/>
      <c r="T31" s="82"/>
      <c r="U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</row>
    <row r="32" spans="1:68" s="82" customFormat="1" x14ac:dyDescent="0.3">
      <c r="C32" s="100"/>
      <c r="E32" s="83"/>
    </row>
    <row r="33" spans="5:5" s="82" customFormat="1" x14ac:dyDescent="0.3">
      <c r="E33" s="83"/>
    </row>
    <row r="34" spans="5:5" s="82" customFormat="1" x14ac:dyDescent="0.3">
      <c r="E34" s="83"/>
    </row>
    <row r="35" spans="5:5" s="82" customFormat="1" x14ac:dyDescent="0.3">
      <c r="E35" s="83"/>
    </row>
    <row r="36" spans="5:5" s="82" customFormat="1" x14ac:dyDescent="0.3">
      <c r="E36" s="83"/>
    </row>
    <row r="37" spans="5:5" s="82" customFormat="1" x14ac:dyDescent="0.3">
      <c r="E37" s="83"/>
    </row>
    <row r="38" spans="5:5" s="82" customFormat="1" x14ac:dyDescent="0.3">
      <c r="E38" s="83"/>
    </row>
    <row r="39" spans="5:5" s="82" customFormat="1" x14ac:dyDescent="0.3">
      <c r="E39" s="83"/>
    </row>
    <row r="40" spans="5:5" s="82" customFormat="1" x14ac:dyDescent="0.3">
      <c r="E40" s="83"/>
    </row>
    <row r="41" spans="5:5" s="82" customFormat="1" x14ac:dyDescent="0.3">
      <c r="E41" s="83"/>
    </row>
    <row r="42" spans="5:5" s="82" customFormat="1" x14ac:dyDescent="0.3">
      <c r="E42" s="83"/>
    </row>
    <row r="43" spans="5:5" s="82" customFormat="1" x14ac:dyDescent="0.3">
      <c r="E43" s="83"/>
    </row>
    <row r="44" spans="5:5" s="82" customFormat="1" x14ac:dyDescent="0.3">
      <c r="E44" s="83"/>
    </row>
    <row r="45" spans="5:5" s="82" customFormat="1" x14ac:dyDescent="0.3">
      <c r="E45" s="83"/>
    </row>
    <row r="46" spans="5:5" s="82" customFormat="1" x14ac:dyDescent="0.3">
      <c r="E46" s="83"/>
    </row>
    <row r="47" spans="5:5" s="82" customFormat="1" x14ac:dyDescent="0.3">
      <c r="E47" s="83"/>
    </row>
    <row r="48" spans="5:5" s="82" customFormat="1" x14ac:dyDescent="0.3">
      <c r="E48" s="83"/>
    </row>
    <row r="49" spans="5:5" s="82" customFormat="1" x14ac:dyDescent="0.3">
      <c r="E49" s="83"/>
    </row>
    <row r="50" spans="5:5" s="82" customFormat="1" x14ac:dyDescent="0.3">
      <c r="E50" s="83"/>
    </row>
    <row r="51" spans="5:5" s="82" customFormat="1" x14ac:dyDescent="0.3">
      <c r="E51" s="83"/>
    </row>
    <row r="52" spans="5:5" s="82" customFormat="1" x14ac:dyDescent="0.3">
      <c r="E52" s="83"/>
    </row>
    <row r="53" spans="5:5" s="82" customFormat="1" x14ac:dyDescent="0.3">
      <c r="E53" s="83"/>
    </row>
    <row r="54" spans="5:5" s="82" customFormat="1" x14ac:dyDescent="0.3">
      <c r="E54" s="83"/>
    </row>
    <row r="55" spans="5:5" s="82" customFormat="1" x14ac:dyDescent="0.3">
      <c r="E55" s="83"/>
    </row>
    <row r="56" spans="5:5" s="82" customFormat="1" x14ac:dyDescent="0.3">
      <c r="E56" s="83"/>
    </row>
    <row r="57" spans="5:5" s="82" customFormat="1" x14ac:dyDescent="0.3">
      <c r="E57" s="83"/>
    </row>
    <row r="58" spans="5:5" s="82" customFormat="1" x14ac:dyDescent="0.3">
      <c r="E58" s="83"/>
    </row>
    <row r="59" spans="5:5" s="82" customFormat="1" x14ac:dyDescent="0.3">
      <c r="E59" s="83"/>
    </row>
    <row r="60" spans="5:5" s="82" customFormat="1" x14ac:dyDescent="0.3">
      <c r="E60" s="83"/>
    </row>
    <row r="61" spans="5:5" s="82" customFormat="1" x14ac:dyDescent="0.3">
      <c r="E61" s="83"/>
    </row>
    <row r="62" spans="5:5" s="82" customFormat="1" x14ac:dyDescent="0.3">
      <c r="E62" s="83"/>
    </row>
    <row r="63" spans="5:5" s="82" customFormat="1" x14ac:dyDescent="0.3">
      <c r="E63" s="83"/>
    </row>
    <row r="64" spans="5:5" s="82" customFormat="1" x14ac:dyDescent="0.3">
      <c r="E64" s="83"/>
    </row>
    <row r="65" spans="5:5" s="82" customFormat="1" x14ac:dyDescent="0.3">
      <c r="E65" s="83"/>
    </row>
    <row r="66" spans="5:5" s="82" customFormat="1" x14ac:dyDescent="0.3">
      <c r="E66" s="83"/>
    </row>
    <row r="67" spans="5:5" s="82" customFormat="1" x14ac:dyDescent="0.3">
      <c r="E67" s="83"/>
    </row>
    <row r="68" spans="5:5" s="82" customFormat="1" x14ac:dyDescent="0.3">
      <c r="E68" s="83"/>
    </row>
    <row r="69" spans="5:5" s="82" customFormat="1" x14ac:dyDescent="0.3">
      <c r="E69" s="83"/>
    </row>
    <row r="70" spans="5:5" s="82" customFormat="1" x14ac:dyDescent="0.3">
      <c r="E70" s="83"/>
    </row>
    <row r="71" spans="5:5" s="82" customFormat="1" x14ac:dyDescent="0.3">
      <c r="E71" s="83"/>
    </row>
    <row r="72" spans="5:5" s="82" customFormat="1" x14ac:dyDescent="0.3">
      <c r="E72" s="83"/>
    </row>
    <row r="73" spans="5:5" s="82" customFormat="1" x14ac:dyDescent="0.3">
      <c r="E73" s="83"/>
    </row>
    <row r="74" spans="5:5" s="82" customFormat="1" x14ac:dyDescent="0.3">
      <c r="E74" s="83"/>
    </row>
    <row r="75" spans="5:5" s="82" customFormat="1" x14ac:dyDescent="0.3">
      <c r="E75" s="83"/>
    </row>
    <row r="76" spans="5:5" s="82" customFormat="1" x14ac:dyDescent="0.3">
      <c r="E76" s="83"/>
    </row>
    <row r="77" spans="5:5" s="82" customFormat="1" x14ac:dyDescent="0.3">
      <c r="E77" s="83"/>
    </row>
    <row r="78" spans="5:5" s="82" customFormat="1" x14ac:dyDescent="0.3">
      <c r="E78" s="83"/>
    </row>
    <row r="79" spans="5:5" s="82" customFormat="1" x14ac:dyDescent="0.3">
      <c r="E79" s="83"/>
    </row>
    <row r="80" spans="5:5" s="82" customFormat="1" x14ac:dyDescent="0.3">
      <c r="E80" s="83"/>
    </row>
    <row r="81" spans="3:5" s="82" customFormat="1" x14ac:dyDescent="0.3">
      <c r="E81" s="83"/>
    </row>
    <row r="82" spans="3:5" s="82" customFormat="1" x14ac:dyDescent="0.3">
      <c r="E82" s="83"/>
    </row>
    <row r="83" spans="3:5" s="82" customFormat="1" x14ac:dyDescent="0.3">
      <c r="C83"/>
      <c r="E83" s="83"/>
    </row>
    <row r="84" spans="3:5" s="82" customFormat="1" x14ac:dyDescent="0.3">
      <c r="C84"/>
      <c r="E84" s="83"/>
    </row>
    <row r="85" spans="3:5" s="82" customFormat="1" x14ac:dyDescent="0.3">
      <c r="C85"/>
      <c r="E85" s="83"/>
    </row>
  </sheetData>
  <mergeCells count="7">
    <mergeCell ref="B25:B31"/>
    <mergeCell ref="B1:B3"/>
    <mergeCell ref="D1:D3"/>
    <mergeCell ref="G2:J2"/>
    <mergeCell ref="B4:B10"/>
    <mergeCell ref="B11:B17"/>
    <mergeCell ref="B18:B24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P85"/>
  <sheetViews>
    <sheetView topLeftCell="B1" zoomScale="80" zoomScaleNormal="80" workbookViewId="0">
      <selection activeCell="D39" sqref="D39:D40"/>
    </sheetView>
  </sheetViews>
  <sheetFormatPr defaultColWidth="8.88671875" defaultRowHeight="14.4" x14ac:dyDescent="0.3"/>
  <cols>
    <col min="1" max="1" width="2.6640625" hidden="1" customWidth="1"/>
    <col min="2" max="2" width="8.6640625" customWidth="1"/>
    <col min="3" max="3" width="90.109375" customWidth="1"/>
    <col min="5" max="5" width="3" style="78" customWidth="1"/>
    <col min="6" max="6" width="13.5546875" bestFit="1" customWidth="1"/>
    <col min="7" max="12" width="12.6640625" customWidth="1"/>
    <col min="13" max="13" width="2.33203125" style="82" customWidth="1"/>
    <col min="21" max="21" width="9.5546875" customWidth="1"/>
    <col min="22" max="22" width="8.88671875" style="82"/>
  </cols>
  <sheetData>
    <row r="1" spans="1:68" ht="21" x14ac:dyDescent="0.4">
      <c r="B1" s="140" t="s">
        <v>218</v>
      </c>
      <c r="C1" s="94" t="s">
        <v>214</v>
      </c>
      <c r="D1" s="138" t="s">
        <v>219</v>
      </c>
      <c r="E1" s="95"/>
      <c r="F1" s="96"/>
      <c r="G1" s="96"/>
      <c r="H1" s="96"/>
      <c r="I1" s="96"/>
      <c r="J1" s="96"/>
      <c r="K1" s="96"/>
      <c r="L1" s="96"/>
      <c r="M1" s="96"/>
      <c r="N1" s="96"/>
      <c r="O1" s="82"/>
      <c r="P1" s="82"/>
      <c r="Q1" s="82"/>
      <c r="R1" s="82"/>
      <c r="S1" s="82"/>
      <c r="T1" s="82"/>
      <c r="U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2"/>
      <c r="AQ1" s="82"/>
      <c r="AR1" s="82"/>
      <c r="AS1" s="82"/>
      <c r="AT1" s="82"/>
      <c r="AU1" s="82"/>
      <c r="AV1" s="82"/>
      <c r="AW1" s="82"/>
      <c r="AX1" s="82"/>
      <c r="AY1" s="82"/>
      <c r="AZ1" s="82"/>
      <c r="BA1" s="82"/>
      <c r="BB1" s="82"/>
      <c r="BC1" s="82"/>
      <c r="BD1" s="82"/>
      <c r="BE1" s="82"/>
      <c r="BF1" s="82"/>
      <c r="BG1" s="82"/>
      <c r="BH1" s="82"/>
      <c r="BI1" s="82"/>
      <c r="BJ1" s="82"/>
      <c r="BK1" s="82"/>
      <c r="BL1" s="82"/>
      <c r="BM1" s="82"/>
      <c r="BN1" s="82"/>
      <c r="BO1" s="82"/>
    </row>
    <row r="2" spans="1:68" ht="21" x14ac:dyDescent="0.4">
      <c r="B2" s="140"/>
      <c r="C2" s="97" t="s">
        <v>238</v>
      </c>
      <c r="D2" s="138"/>
      <c r="E2" s="84"/>
      <c r="F2" s="91"/>
      <c r="G2" s="135" t="s">
        <v>209</v>
      </c>
      <c r="H2" s="135"/>
      <c r="I2" s="135"/>
      <c r="J2" s="135"/>
      <c r="K2" s="98"/>
      <c r="L2" s="96"/>
      <c r="M2" s="96"/>
      <c r="N2" s="96"/>
      <c r="O2" s="82"/>
      <c r="P2" s="82"/>
      <c r="Q2" s="82"/>
      <c r="R2" s="82"/>
      <c r="S2" s="82"/>
      <c r="T2" s="82"/>
      <c r="U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  <c r="AU2" s="82"/>
      <c r="AV2" s="82"/>
      <c r="AW2" s="82"/>
      <c r="AX2" s="82"/>
      <c r="AY2" s="82"/>
      <c r="AZ2" s="82"/>
      <c r="BA2" s="82"/>
      <c r="BB2" s="82"/>
      <c r="BC2" s="82"/>
      <c r="BD2" s="82"/>
      <c r="BE2" s="82"/>
      <c r="BF2" s="82"/>
      <c r="BG2" s="82"/>
      <c r="BH2" s="82"/>
      <c r="BI2" s="82"/>
      <c r="BJ2" s="82"/>
      <c r="BK2" s="82"/>
      <c r="BL2" s="82"/>
      <c r="BM2" s="82"/>
      <c r="BN2" s="82"/>
      <c r="BO2" s="82"/>
    </row>
    <row r="3" spans="1:68" x14ac:dyDescent="0.3">
      <c r="B3" s="140"/>
      <c r="C3" s="128" t="s">
        <v>215</v>
      </c>
      <c r="D3" s="139"/>
      <c r="E3" s="85"/>
      <c r="F3" s="88" t="s">
        <v>208</v>
      </c>
      <c r="G3" s="80" t="str">
        <f>C2</f>
        <v>MNMI</v>
      </c>
      <c r="H3" s="27" t="str">
        <f>Overblik!M2</f>
        <v>Landmand</v>
      </c>
      <c r="I3" s="81" t="str">
        <f>Overblik!N2</f>
        <v>Direktør</v>
      </c>
      <c r="J3" s="79" t="str">
        <f>Overblik!O2</f>
        <v>Innovator</v>
      </c>
      <c r="K3" s="98"/>
      <c r="L3" s="96"/>
      <c r="M3" s="96"/>
      <c r="N3" s="96"/>
      <c r="O3" s="82"/>
      <c r="P3" s="82"/>
      <c r="Q3" s="82"/>
      <c r="R3" s="82"/>
      <c r="S3" s="82"/>
      <c r="T3" s="82"/>
      <c r="U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R3" s="82"/>
      <c r="AS3" s="82"/>
      <c r="AT3" s="82"/>
      <c r="AU3" s="82"/>
      <c r="AV3" s="82"/>
      <c r="AW3" s="82"/>
      <c r="AX3" s="82"/>
      <c r="AY3" s="82"/>
      <c r="AZ3" s="82"/>
      <c r="BA3" s="82"/>
      <c r="BB3" s="82"/>
      <c r="BC3" s="82"/>
      <c r="BD3" s="82"/>
      <c r="BE3" s="82"/>
      <c r="BF3" s="82"/>
      <c r="BG3" s="82"/>
      <c r="BH3" s="82"/>
      <c r="BI3" s="82"/>
      <c r="BJ3" s="82"/>
      <c r="BK3" s="82"/>
      <c r="BL3" s="82"/>
      <c r="BM3" s="82"/>
      <c r="BN3" s="82"/>
      <c r="BO3" s="82"/>
    </row>
    <row r="4" spans="1:68" x14ac:dyDescent="0.3">
      <c r="A4" s="109">
        <v>1</v>
      </c>
      <c r="B4" s="150" t="s">
        <v>221</v>
      </c>
      <c r="C4" s="129" t="str">
        <f>spørgsmål!$I13</f>
        <v>Jeg er en autentisk leder, derkender mine værdier og  er en god rollemodel der kan gå forrest</v>
      </c>
      <c r="D4" s="118">
        <v>1</v>
      </c>
      <c r="E4" s="86" t="s">
        <v>102</v>
      </c>
      <c r="F4" s="89" t="str">
        <f>C1</f>
        <v>Mille</v>
      </c>
      <c r="G4" s="92">
        <f t="shared" ref="G4:G10" si="0">D4</f>
        <v>1</v>
      </c>
      <c r="H4" s="92">
        <f>D11</f>
        <v>1</v>
      </c>
      <c r="I4" s="92">
        <f>D18</f>
        <v>1</v>
      </c>
      <c r="J4" s="92">
        <f>D25</f>
        <v>1</v>
      </c>
      <c r="K4" s="99">
        <f>SUM(G4:J4)/4</f>
        <v>1</v>
      </c>
      <c r="L4" s="96"/>
      <c r="M4" s="96"/>
      <c r="N4" s="96"/>
      <c r="O4" s="82"/>
      <c r="P4" s="82"/>
      <c r="Q4" s="82"/>
      <c r="R4" s="82"/>
      <c r="S4" s="82"/>
      <c r="T4" s="82"/>
      <c r="U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  <c r="AU4" s="82"/>
      <c r="AV4" s="82"/>
      <c r="AW4" s="82"/>
      <c r="AX4" s="82"/>
      <c r="AY4" s="82"/>
      <c r="AZ4" s="82"/>
      <c r="BA4" s="82"/>
      <c r="BB4" s="82"/>
      <c r="BC4" s="82"/>
      <c r="BD4" s="82"/>
      <c r="BE4" s="82"/>
      <c r="BF4" s="82"/>
      <c r="BG4" s="82"/>
      <c r="BH4" s="82"/>
      <c r="BI4" s="82"/>
      <c r="BJ4" s="82"/>
      <c r="BK4" s="82"/>
      <c r="BL4" s="82"/>
      <c r="BM4" s="82"/>
      <c r="BN4" s="82"/>
      <c r="BO4" s="82"/>
    </row>
    <row r="5" spans="1:68" x14ac:dyDescent="0.3">
      <c r="A5" s="109">
        <v>2</v>
      </c>
      <c r="B5" s="151"/>
      <c r="C5" s="130" t="str">
        <f>spørgsmål!$I14</f>
        <v xml:space="preserve">Jeg har gode relation til min medarbejder, og vi respektere hinanden hos os </v>
      </c>
      <c r="D5" s="119">
        <v>2</v>
      </c>
      <c r="E5" s="85" t="s">
        <v>18</v>
      </c>
      <c r="F5" s="90" t="s">
        <v>204</v>
      </c>
      <c r="G5" s="93">
        <f t="shared" si="0"/>
        <v>2</v>
      </c>
      <c r="H5" s="93">
        <f t="shared" ref="H5:H10" si="1">D12</f>
        <v>2</v>
      </c>
      <c r="I5" s="93">
        <f t="shared" ref="I5:I10" si="2">D19</f>
        <v>2</v>
      </c>
      <c r="J5" s="93">
        <f t="shared" ref="J5:J9" si="3">D26</f>
        <v>2</v>
      </c>
      <c r="K5" s="99">
        <f t="shared" ref="K5:K10" si="4">SUM(G5:J5)/4</f>
        <v>2</v>
      </c>
      <c r="L5" s="96"/>
      <c r="M5" s="96"/>
      <c r="N5" s="96"/>
      <c r="O5" s="82"/>
      <c r="P5" s="82"/>
      <c r="Q5" s="82"/>
      <c r="R5" s="82"/>
      <c r="S5" s="82"/>
      <c r="T5" s="82"/>
      <c r="U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  <c r="AO5" s="82"/>
      <c r="AP5" s="82"/>
      <c r="AQ5" s="82"/>
      <c r="AR5" s="82"/>
      <c r="AS5" s="82"/>
      <c r="AT5" s="82"/>
      <c r="AU5" s="82"/>
      <c r="AV5" s="82"/>
      <c r="AW5" s="82"/>
      <c r="AX5" s="82"/>
      <c r="AY5" s="82"/>
      <c r="AZ5" s="82"/>
      <c r="BA5" s="82"/>
      <c r="BB5" s="82"/>
      <c r="BC5" s="82"/>
      <c r="BD5" s="82"/>
      <c r="BE5" s="82"/>
      <c r="BF5" s="82"/>
      <c r="BG5" s="82"/>
      <c r="BH5" s="82"/>
      <c r="BI5" s="82"/>
      <c r="BJ5" s="82"/>
      <c r="BK5" s="82"/>
      <c r="BL5" s="82"/>
      <c r="BM5" s="82"/>
      <c r="BN5" s="82"/>
      <c r="BO5" s="82"/>
    </row>
    <row r="6" spans="1:68" x14ac:dyDescent="0.3">
      <c r="A6" s="109">
        <v>3</v>
      </c>
      <c r="B6" s="151"/>
      <c r="C6" s="130" t="str">
        <f>spørgsmål!$I15</f>
        <v>Jeg er en stærk netværker og god til at pleje mine intressenter</v>
      </c>
      <c r="D6" s="119">
        <v>3</v>
      </c>
      <c r="E6" s="86" t="s">
        <v>19</v>
      </c>
      <c r="F6" s="89" t="s">
        <v>6</v>
      </c>
      <c r="G6" s="93">
        <f t="shared" si="0"/>
        <v>3</v>
      </c>
      <c r="H6" s="93">
        <f t="shared" si="1"/>
        <v>3</v>
      </c>
      <c r="I6" s="93">
        <f t="shared" si="2"/>
        <v>3</v>
      </c>
      <c r="J6" s="93">
        <f t="shared" si="3"/>
        <v>3</v>
      </c>
      <c r="K6" s="99">
        <f t="shared" si="4"/>
        <v>3</v>
      </c>
      <c r="L6" s="96"/>
      <c r="M6" s="96"/>
      <c r="N6" s="96"/>
      <c r="O6" s="82"/>
      <c r="P6" s="82"/>
      <c r="Q6" s="82"/>
      <c r="R6" s="82"/>
      <c r="S6" s="82"/>
      <c r="T6" s="82"/>
      <c r="U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2"/>
      <c r="AZ6" s="82"/>
      <c r="BA6" s="82"/>
      <c r="BB6" s="82"/>
      <c r="BC6" s="82"/>
      <c r="BD6" s="82"/>
      <c r="BE6" s="82"/>
      <c r="BF6" s="82"/>
      <c r="BG6" s="82"/>
      <c r="BH6" s="82"/>
      <c r="BI6" s="82"/>
      <c r="BJ6" s="82"/>
      <c r="BK6" s="82"/>
      <c r="BL6" s="82"/>
      <c r="BM6" s="82"/>
      <c r="BN6" s="82"/>
      <c r="BO6" s="82"/>
    </row>
    <row r="7" spans="1:68" x14ac:dyDescent="0.3">
      <c r="A7" s="109">
        <v>4</v>
      </c>
      <c r="B7" s="151"/>
      <c r="C7" s="130" t="str">
        <f>spørgsmål!$I16</f>
        <v>Jeg er opmærksom på at jeg skal forklare arbejdsopgaver for mine medarbejder på deres præmisser (empatisk)</v>
      </c>
      <c r="D7" s="119">
        <v>4</v>
      </c>
      <c r="E7" s="86" t="s">
        <v>100</v>
      </c>
      <c r="F7" s="89" t="s">
        <v>205</v>
      </c>
      <c r="G7" s="93">
        <f t="shared" si="0"/>
        <v>4</v>
      </c>
      <c r="H7" s="93">
        <f t="shared" si="1"/>
        <v>4</v>
      </c>
      <c r="I7" s="93">
        <f t="shared" si="2"/>
        <v>4</v>
      </c>
      <c r="J7" s="93">
        <f t="shared" si="3"/>
        <v>4</v>
      </c>
      <c r="K7" s="99">
        <f t="shared" si="4"/>
        <v>4</v>
      </c>
      <c r="L7" s="96"/>
      <c r="M7" s="96"/>
      <c r="N7" s="96"/>
      <c r="O7" s="82"/>
      <c r="P7" s="82"/>
      <c r="Q7" s="82"/>
      <c r="R7" s="82"/>
      <c r="S7" s="82"/>
      <c r="T7" s="82"/>
      <c r="U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  <c r="AO7" s="82"/>
      <c r="AP7" s="82"/>
      <c r="AQ7" s="82"/>
      <c r="AR7" s="82"/>
      <c r="AS7" s="82"/>
      <c r="AT7" s="82"/>
      <c r="AU7" s="82"/>
      <c r="AV7" s="82"/>
      <c r="AW7" s="82"/>
      <c r="AX7" s="82"/>
      <c r="AY7" s="82"/>
      <c r="AZ7" s="82"/>
      <c r="BA7" s="82"/>
      <c r="BB7" s="82"/>
      <c r="BC7" s="82"/>
      <c r="BD7" s="82"/>
      <c r="BE7" s="82"/>
      <c r="BF7" s="82"/>
      <c r="BG7" s="82"/>
      <c r="BH7" s="82"/>
      <c r="BI7" s="82"/>
      <c r="BJ7" s="82"/>
      <c r="BK7" s="82"/>
      <c r="BL7" s="82"/>
      <c r="BM7" s="82"/>
      <c r="BN7" s="82"/>
      <c r="BO7" s="82"/>
    </row>
    <row r="8" spans="1:68" x14ac:dyDescent="0.3">
      <c r="A8" s="109">
        <v>5</v>
      </c>
      <c r="B8" s="151"/>
      <c r="C8" s="130" t="str">
        <f>spørgsmål!$I17</f>
        <v xml:space="preserve">Jeg kan godt lide at lave planer for ændringer og se dem ført ud i livet  </v>
      </c>
      <c r="D8" s="119">
        <v>5</v>
      </c>
      <c r="E8" s="86" t="s">
        <v>105</v>
      </c>
      <c r="F8" s="89" t="s">
        <v>2</v>
      </c>
      <c r="G8" s="93">
        <f t="shared" si="0"/>
        <v>5</v>
      </c>
      <c r="H8" s="93">
        <f t="shared" si="1"/>
        <v>5</v>
      </c>
      <c r="I8" s="93">
        <f t="shared" si="2"/>
        <v>5</v>
      </c>
      <c r="J8" s="93">
        <f t="shared" si="3"/>
        <v>5</v>
      </c>
      <c r="K8" s="99">
        <f t="shared" si="4"/>
        <v>5</v>
      </c>
      <c r="L8" s="96"/>
      <c r="M8" s="96"/>
      <c r="N8" s="96"/>
      <c r="O8" s="82"/>
      <c r="P8" s="82"/>
      <c r="Q8" s="82"/>
      <c r="R8" s="82"/>
      <c r="S8" s="82"/>
      <c r="T8" s="82"/>
      <c r="U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  <c r="AO8" s="82"/>
      <c r="AP8" s="82"/>
      <c r="AQ8" s="82"/>
      <c r="AR8" s="82"/>
      <c r="AS8" s="82"/>
      <c r="AT8" s="82"/>
      <c r="AU8" s="82"/>
      <c r="AV8" s="82"/>
      <c r="AW8" s="82"/>
      <c r="AX8" s="82"/>
      <c r="AY8" s="82"/>
      <c r="AZ8" s="82"/>
      <c r="BA8" s="82"/>
      <c r="BB8" s="82"/>
      <c r="BC8" s="82"/>
      <c r="BD8" s="82"/>
      <c r="BE8" s="82"/>
      <c r="BF8" s="82"/>
      <c r="BG8" s="82"/>
      <c r="BH8" s="82"/>
      <c r="BI8" s="82"/>
      <c r="BJ8" s="82"/>
      <c r="BK8" s="82"/>
      <c r="BL8" s="82"/>
      <c r="BM8" s="82"/>
      <c r="BN8" s="82"/>
      <c r="BO8" s="82"/>
    </row>
    <row r="9" spans="1:68" x14ac:dyDescent="0.3">
      <c r="A9" s="110">
        <v>6</v>
      </c>
      <c r="B9" s="151"/>
      <c r="C9" s="130" t="str">
        <f>spørgsmål!$I18</f>
        <v>Jeg dygtiggøre mig for at udvikle mig og blive en bedre leder</v>
      </c>
      <c r="D9" s="119">
        <v>6</v>
      </c>
      <c r="E9" s="86" t="s">
        <v>101</v>
      </c>
      <c r="F9" s="89" t="s">
        <v>20</v>
      </c>
      <c r="G9" s="93">
        <f t="shared" si="0"/>
        <v>6</v>
      </c>
      <c r="H9" s="93">
        <f t="shared" si="1"/>
        <v>6</v>
      </c>
      <c r="I9" s="93">
        <f t="shared" si="2"/>
        <v>6</v>
      </c>
      <c r="J9" s="93">
        <f t="shared" si="3"/>
        <v>6</v>
      </c>
      <c r="K9" s="99">
        <f t="shared" si="4"/>
        <v>6</v>
      </c>
      <c r="L9" s="96"/>
      <c r="M9" s="96"/>
      <c r="N9" s="96"/>
      <c r="O9" s="82"/>
      <c r="P9" s="82"/>
      <c r="Q9" s="82"/>
      <c r="R9" s="82"/>
      <c r="S9" s="82"/>
      <c r="T9" s="82"/>
      <c r="U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82"/>
    </row>
    <row r="10" spans="1:68" x14ac:dyDescent="0.3">
      <c r="A10" s="111">
        <v>7</v>
      </c>
      <c r="B10" s="152"/>
      <c r="C10" s="131" t="str">
        <f>spørgsmål!$I19</f>
        <v>Jeg er god til at tænk langsigtetplaner og forudse såvel udfordringer som muligheder</v>
      </c>
      <c r="D10" s="120">
        <v>7</v>
      </c>
      <c r="E10" s="84" t="s">
        <v>104</v>
      </c>
      <c r="F10" s="87" t="s">
        <v>24</v>
      </c>
      <c r="G10" s="93">
        <f t="shared" si="0"/>
        <v>7</v>
      </c>
      <c r="H10" s="124">
        <f t="shared" si="1"/>
        <v>7</v>
      </c>
      <c r="I10" s="124">
        <f t="shared" si="2"/>
        <v>7</v>
      </c>
      <c r="J10" s="124">
        <v>1</v>
      </c>
      <c r="K10" s="99">
        <f t="shared" si="4"/>
        <v>5.5</v>
      </c>
      <c r="L10" s="96"/>
      <c r="M10" s="96"/>
      <c r="N10" s="96"/>
      <c r="O10" s="82"/>
      <c r="P10" s="82"/>
      <c r="Q10" s="82"/>
      <c r="R10" s="82"/>
      <c r="S10" s="82"/>
      <c r="T10" s="82"/>
      <c r="U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</row>
    <row r="11" spans="1:68" x14ac:dyDescent="0.3">
      <c r="A11" s="112">
        <v>1</v>
      </c>
      <c r="B11" s="153" t="s">
        <v>222</v>
      </c>
      <c r="C11" s="129" t="str">
        <f>spørgsmål!$I21</f>
        <v>Jeg sætter en ære i at have kontrol og styr på produktion</v>
      </c>
      <c r="D11" s="118">
        <v>1</v>
      </c>
      <c r="E11" s="95"/>
      <c r="F11" s="104" t="s">
        <v>211</v>
      </c>
      <c r="G11" s="122">
        <f>SUM(G4:G10)/7</f>
        <v>4</v>
      </c>
      <c r="H11" s="122">
        <f t="shared" ref="H11:J11" si="5">SUM(H4:H10)/7</f>
        <v>4</v>
      </c>
      <c r="I11" s="122">
        <f t="shared" si="5"/>
        <v>4</v>
      </c>
      <c r="J11" s="122">
        <f t="shared" si="5"/>
        <v>3.1428571428571428</v>
      </c>
      <c r="K11" s="123">
        <f>SUM(G4:J10)/(4*7)</f>
        <v>3.7857142857142856</v>
      </c>
      <c r="L11" s="96"/>
      <c r="M11" s="96"/>
      <c r="N11" s="96"/>
      <c r="O11" s="82"/>
      <c r="P11" s="82"/>
      <c r="Q11" s="82"/>
      <c r="R11" s="82"/>
      <c r="S11" s="82"/>
      <c r="T11" s="82"/>
      <c r="U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</row>
    <row r="12" spans="1:68" x14ac:dyDescent="0.3">
      <c r="A12" s="113">
        <v>2</v>
      </c>
      <c r="B12" s="154"/>
      <c r="C12" s="130" t="str">
        <f>spørgsmål!$I22</f>
        <v>Mine medarbejderne løser rutineopgaverne i produktion til 12</v>
      </c>
      <c r="D12" s="119">
        <v>2</v>
      </c>
      <c r="E12" s="95"/>
      <c r="F12" s="105"/>
      <c r="G12" s="106"/>
      <c r="H12" s="106"/>
      <c r="I12" s="106"/>
      <c r="J12" s="106"/>
      <c r="K12" s="107"/>
      <c r="L12" s="102"/>
      <c r="M12" s="96"/>
      <c r="N12" s="96"/>
      <c r="O12" s="82"/>
      <c r="P12" s="82"/>
      <c r="Q12" s="82"/>
      <c r="R12" s="82"/>
      <c r="S12" s="82"/>
      <c r="T12" s="82"/>
      <c r="U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</row>
    <row r="13" spans="1:68" s="6" customFormat="1" x14ac:dyDescent="0.3">
      <c r="A13" s="113">
        <v>3</v>
      </c>
      <c r="B13" s="154"/>
      <c r="C13" s="130" t="str">
        <f>spørgsmål!$I23</f>
        <v>Jeg har et stærkt fagligt netværk med kollegaer</v>
      </c>
      <c r="D13" s="119">
        <v>3</v>
      </c>
      <c r="E13" s="95"/>
      <c r="F13" s="108" t="str">
        <f>F4</f>
        <v>Mille</v>
      </c>
      <c r="G13" s="108" t="str">
        <f>F5</f>
        <v>Leder</v>
      </c>
      <c r="H13" s="108" t="str">
        <f>F6</f>
        <v>Netværk</v>
      </c>
      <c r="I13" s="108" t="str">
        <f>F7</f>
        <v>Produktion</v>
      </c>
      <c r="J13" s="108" t="str">
        <f>F8</f>
        <v>Fornyelse</v>
      </c>
      <c r="K13" s="108" t="str">
        <f>F9</f>
        <v>Virksomheden</v>
      </c>
      <c r="L13" s="108" t="str">
        <f>F10</f>
        <v>Fremtiden</v>
      </c>
      <c r="M13" s="102"/>
      <c r="N13" s="96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</row>
    <row r="14" spans="1:68" ht="15" thickBot="1" x14ac:dyDescent="0.35">
      <c r="A14" s="113">
        <v>4</v>
      </c>
      <c r="B14" s="154"/>
      <c r="C14" s="130" t="str">
        <f>spørgsmål!$I24</f>
        <v>Vi har styr på produktion, og ved hvad der skal ske når der sker noget uventet i mark elle stald</v>
      </c>
      <c r="D14" s="119">
        <v>4</v>
      </c>
      <c r="E14" s="95"/>
      <c r="F14" s="121">
        <f>K4</f>
        <v>1</v>
      </c>
      <c r="G14" s="121">
        <f>K5</f>
        <v>2</v>
      </c>
      <c r="H14" s="121">
        <f>K6</f>
        <v>3</v>
      </c>
      <c r="I14" s="121">
        <f>K7</f>
        <v>4</v>
      </c>
      <c r="J14" s="121">
        <f>K8</f>
        <v>5</v>
      </c>
      <c r="K14" s="121">
        <f>K9</f>
        <v>6</v>
      </c>
      <c r="L14" s="121">
        <f>K10</f>
        <v>5.5</v>
      </c>
      <c r="M14" s="103"/>
      <c r="N14" s="96"/>
      <c r="O14" s="82"/>
      <c r="P14" s="82"/>
      <c r="Q14" s="82"/>
      <c r="R14" s="82"/>
      <c r="S14" s="82"/>
      <c r="T14" s="82"/>
      <c r="U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</row>
    <row r="15" spans="1:68" ht="15" thickTop="1" x14ac:dyDescent="0.3">
      <c r="A15" s="113">
        <v>5</v>
      </c>
      <c r="B15" s="154"/>
      <c r="C15" s="130" t="str">
        <f>spørgsmål!$I25</f>
        <v>Jeg er konstant opmærksom på at tilrettelægge tingene bedre og lave kvalitetsprodukter</v>
      </c>
      <c r="D15" s="119">
        <v>5</v>
      </c>
      <c r="E15" s="95"/>
      <c r="F15" s="96"/>
      <c r="G15" s="96"/>
      <c r="H15" s="96"/>
      <c r="I15" s="96"/>
      <c r="J15" s="96"/>
      <c r="K15" s="96"/>
      <c r="L15" s="96"/>
      <c r="M15" s="102"/>
      <c r="N15" s="96"/>
      <c r="O15" s="82"/>
      <c r="P15" s="82"/>
      <c r="Q15" s="82"/>
      <c r="R15" s="82"/>
      <c r="S15" s="82"/>
      <c r="T15" s="82"/>
      <c r="U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</row>
    <row r="16" spans="1:68" x14ac:dyDescent="0.3">
      <c r="A16" s="114">
        <v>6</v>
      </c>
      <c r="B16" s="154"/>
      <c r="C16" s="130" t="str">
        <f>spørgsmål!$I26</f>
        <v>Jeg har helt styr på køb og salg - og får altid købt til den rigtig pris og får høj pris på mine produkter</v>
      </c>
      <c r="D16" s="119">
        <v>6</v>
      </c>
      <c r="E16" s="95"/>
      <c r="F16" s="96"/>
      <c r="G16" s="96"/>
      <c r="H16" s="96"/>
      <c r="I16" s="96"/>
      <c r="J16" s="96"/>
      <c r="K16" s="96"/>
      <c r="L16" s="96"/>
      <c r="M16" s="96"/>
      <c r="N16" s="96"/>
      <c r="O16" s="82"/>
      <c r="P16" s="82"/>
      <c r="Q16" s="82"/>
      <c r="R16" s="82"/>
      <c r="S16" s="82"/>
      <c r="T16" s="82"/>
      <c r="U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</row>
    <row r="17" spans="1:68" x14ac:dyDescent="0.3">
      <c r="A17" s="115">
        <v>7</v>
      </c>
      <c r="B17" s="155"/>
      <c r="C17" s="131" t="str">
        <f>spørgsmål!$I27</f>
        <v>Jeg er altid åben for nye ideer til at løse arbejdsopgaverne bedre (teknologi/nye processer) eller lave nye produker</v>
      </c>
      <c r="D17" s="120">
        <v>7</v>
      </c>
      <c r="E17" s="95"/>
      <c r="F17" s="96"/>
      <c r="G17" s="96"/>
      <c r="H17" s="96"/>
      <c r="I17" s="96"/>
      <c r="J17" s="96"/>
      <c r="K17" s="96"/>
      <c r="L17" s="96"/>
      <c r="M17" s="96"/>
      <c r="N17" s="96"/>
      <c r="O17" s="82"/>
      <c r="P17" s="82"/>
      <c r="Q17" s="82"/>
      <c r="R17" s="82"/>
      <c r="S17" s="82"/>
      <c r="T17" s="82"/>
      <c r="U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</row>
    <row r="18" spans="1:68" x14ac:dyDescent="0.3">
      <c r="A18" s="113">
        <v>1</v>
      </c>
      <c r="B18" s="156" t="s">
        <v>223</v>
      </c>
      <c r="C18" s="129" t="str">
        <f>spørgsmål!$I29</f>
        <v>Jeg kan lide at nå mine økonomiske mål og "konkurrere" og måle mig med andre</v>
      </c>
      <c r="D18" s="118">
        <v>1</v>
      </c>
      <c r="E18" s="95"/>
      <c r="F18" s="96"/>
      <c r="G18" s="96"/>
      <c r="H18" s="96"/>
      <c r="I18" s="96"/>
      <c r="J18" s="96"/>
      <c r="K18" s="96"/>
      <c r="L18" s="96"/>
      <c r="M18" s="96"/>
      <c r="N18" s="96"/>
      <c r="O18" s="82"/>
      <c r="P18" s="82"/>
      <c r="Q18" s="82"/>
      <c r="R18" s="82"/>
      <c r="S18" s="82"/>
      <c r="T18" s="82"/>
      <c r="U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</row>
    <row r="19" spans="1:68" x14ac:dyDescent="0.3">
      <c r="A19" s="113">
        <v>2</v>
      </c>
      <c r="B19" s="157"/>
      <c r="C19" s="130" t="str">
        <f>spørgsmål!$I30</f>
        <v>Jeg har medarbejderne med de rette kompetencer og som kan det ansvar som er nødvendigt</v>
      </c>
      <c r="D19" s="119">
        <v>2</v>
      </c>
      <c r="E19" s="95"/>
      <c r="F19" s="96"/>
      <c r="G19" s="96"/>
      <c r="H19" s="96"/>
      <c r="I19" s="96"/>
      <c r="J19" s="96"/>
      <c r="K19" s="96"/>
      <c r="L19" s="96"/>
      <c r="M19" s="96"/>
      <c r="N19" s="96"/>
      <c r="O19" s="82"/>
      <c r="P19" s="82"/>
      <c r="Q19" s="82"/>
      <c r="R19" s="82"/>
      <c r="S19" s="82"/>
      <c r="T19" s="82"/>
      <c r="U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</row>
    <row r="20" spans="1:68" x14ac:dyDescent="0.3">
      <c r="A20" s="113">
        <v>3</v>
      </c>
      <c r="B20" s="157"/>
      <c r="C20" s="130" t="str">
        <f>spørgsmål!$I31</f>
        <v>Jeg har et stærkt netværk - også med folk uden for landbruget</v>
      </c>
      <c r="D20" s="119">
        <v>3</v>
      </c>
      <c r="E20" s="95"/>
      <c r="F20" s="96"/>
      <c r="G20" s="96"/>
      <c r="H20" s="96"/>
      <c r="I20" s="96"/>
      <c r="J20" s="96"/>
      <c r="K20" s="96"/>
      <c r="L20" s="96"/>
      <c r="M20" s="96"/>
      <c r="N20" s="96"/>
      <c r="O20" s="82"/>
      <c r="P20" s="82"/>
      <c r="Q20" s="82"/>
      <c r="R20" s="82"/>
      <c r="S20" s="82"/>
      <c r="T20" s="82"/>
      <c r="U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</row>
    <row r="21" spans="1:68" x14ac:dyDescent="0.3">
      <c r="A21" s="113">
        <v>4</v>
      </c>
      <c r="B21" s="157"/>
      <c r="C21" s="130" t="str">
        <f>spørgsmål!$I32</f>
        <v xml:space="preserve">Vi har mål som medarbejderne skal nå i produktionen og vi fejre når målet er nået </v>
      </c>
      <c r="D21" s="119">
        <v>4</v>
      </c>
      <c r="E21" s="95"/>
      <c r="F21" s="96"/>
      <c r="G21" s="96"/>
      <c r="H21" s="96"/>
      <c r="I21" s="96"/>
      <c r="J21" s="96"/>
      <c r="K21" s="96"/>
      <c r="L21" s="96"/>
      <c r="M21" s="96"/>
      <c r="N21" s="96"/>
      <c r="O21" s="82"/>
      <c r="P21" s="82"/>
      <c r="Q21" s="82"/>
      <c r="R21" s="82"/>
      <c r="S21" s="82"/>
      <c r="T21" s="82"/>
      <c r="U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</row>
    <row r="22" spans="1:68" x14ac:dyDescent="0.3">
      <c r="A22" s="113">
        <v>5</v>
      </c>
      <c r="B22" s="157"/>
      <c r="C22" s="130" t="str">
        <f>spørgsmål!$I33</f>
        <v>Jeg ser gerne at medarbejderne forslår forbederinger og støtter dem i at føre dem ud i livet</v>
      </c>
      <c r="D22" s="119">
        <v>5</v>
      </c>
      <c r="E22" s="95"/>
      <c r="F22" s="96"/>
      <c r="G22" s="96"/>
      <c r="H22" s="96"/>
      <c r="I22" s="96"/>
      <c r="J22" s="96"/>
      <c r="K22" s="96"/>
      <c r="L22" s="96"/>
      <c r="M22" s="96"/>
      <c r="N22" s="96"/>
      <c r="O22" s="82"/>
      <c r="P22" s="82"/>
      <c r="Q22" s="82"/>
      <c r="R22" s="82"/>
      <c r="S22" s="82"/>
      <c r="T22" s="82"/>
      <c r="U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</row>
    <row r="23" spans="1:68" x14ac:dyDescent="0.3">
      <c r="A23" s="116">
        <v>6</v>
      </c>
      <c r="B23" s="157"/>
      <c r="C23" s="130" t="str">
        <f>spørgsmål!$I34</f>
        <v>Jeg har konstante overblik over økonomien i virksomheden og er altid parat til at gribe ind</v>
      </c>
      <c r="D23" s="119">
        <v>6</v>
      </c>
      <c r="E23" s="95"/>
      <c r="F23" s="96"/>
      <c r="G23" s="96"/>
      <c r="H23" s="96"/>
      <c r="I23" s="96"/>
      <c r="J23" s="96"/>
      <c r="K23" s="96"/>
      <c r="L23" s="96"/>
      <c r="M23" s="96"/>
      <c r="N23" s="96"/>
      <c r="O23" s="82"/>
      <c r="P23" s="82"/>
      <c r="Q23" s="82"/>
      <c r="R23" s="82"/>
      <c r="S23" s="82"/>
      <c r="T23" s="82"/>
      <c r="U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</row>
    <row r="24" spans="1:68" x14ac:dyDescent="0.3">
      <c r="A24" s="117">
        <v>7</v>
      </c>
      <c r="B24" s="158"/>
      <c r="C24" s="131" t="str">
        <f>spørgsmål!$I35</f>
        <v>Min strategi for virksomheden er altid nærværende - også når det drejer sig om muligheder der pludselig dukker op</v>
      </c>
      <c r="D24" s="120">
        <v>7</v>
      </c>
      <c r="E24" s="95"/>
      <c r="F24" s="96"/>
      <c r="G24" s="96"/>
      <c r="H24" s="96"/>
      <c r="I24" s="96"/>
      <c r="J24" s="96"/>
      <c r="K24" s="96"/>
      <c r="L24" s="96"/>
      <c r="M24" s="96"/>
      <c r="N24" s="96"/>
      <c r="O24" s="82"/>
      <c r="P24" s="82"/>
      <c r="Q24" s="82"/>
      <c r="R24" s="82"/>
      <c r="S24" s="82"/>
      <c r="T24" s="82"/>
      <c r="U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</row>
    <row r="25" spans="1:68" x14ac:dyDescent="0.3">
      <c r="A25" s="113">
        <v>1</v>
      </c>
      <c r="B25" s="147" t="s">
        <v>224</v>
      </c>
      <c r="C25" s="129" t="str">
        <f>spørgsmål!$I37</f>
        <v>Jeg kan lide at udfordre mig selv og se en idé vokse sig stor</v>
      </c>
      <c r="D25" s="118">
        <v>1</v>
      </c>
      <c r="E25" s="95"/>
      <c r="F25" s="96"/>
      <c r="G25" s="96"/>
      <c r="H25" s="96"/>
      <c r="I25" s="96"/>
      <c r="J25" s="96"/>
      <c r="K25" s="96"/>
      <c r="L25" s="96"/>
      <c r="M25" s="96"/>
      <c r="N25" s="96"/>
      <c r="O25" s="82"/>
      <c r="P25" s="82"/>
      <c r="Q25" s="82"/>
      <c r="R25" s="82"/>
      <c r="S25" s="82"/>
      <c r="T25" s="82"/>
      <c r="U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</row>
    <row r="26" spans="1:68" x14ac:dyDescent="0.3">
      <c r="A26" s="113">
        <v>2</v>
      </c>
      <c r="B26" s="148"/>
      <c r="C26" s="130" t="str">
        <f>spørgsmål!$I38</f>
        <v>Jeg udfordrer og lader mig gerne udforde af mine medarbejder med nye ideer til processer og produktet</v>
      </c>
      <c r="D26" s="119">
        <v>2</v>
      </c>
      <c r="E26" s="95"/>
      <c r="F26" s="96"/>
      <c r="G26" s="96"/>
      <c r="H26" s="96"/>
      <c r="I26" s="96"/>
      <c r="J26" s="96"/>
      <c r="K26" s="96"/>
      <c r="L26" s="96"/>
      <c r="M26" s="96"/>
      <c r="N26" s="96"/>
      <c r="O26" s="82"/>
      <c r="P26" s="82"/>
      <c r="Q26" s="82"/>
      <c r="R26" s="82"/>
      <c r="S26" s="82"/>
      <c r="T26" s="82"/>
      <c r="U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</row>
    <row r="27" spans="1:68" x14ac:dyDescent="0.3">
      <c r="A27" s="113">
        <v>3</v>
      </c>
      <c r="B27" s="148"/>
      <c r="C27" s="130" t="str">
        <f>spørgsmål!$I39</f>
        <v>Jeg opsøger netværk som giver mig inspration til at skabe forretningsudvikling</v>
      </c>
      <c r="D27" s="119">
        <v>3</v>
      </c>
      <c r="E27" s="95"/>
      <c r="F27" s="96"/>
      <c r="G27" s="96"/>
      <c r="H27" s="96"/>
      <c r="I27" s="96"/>
      <c r="J27" s="96"/>
      <c r="K27" s="96"/>
      <c r="L27" s="96"/>
      <c r="M27" s="96"/>
      <c r="N27" s="96"/>
      <c r="O27" s="82"/>
      <c r="P27" s="82"/>
      <c r="Q27" s="82"/>
      <c r="R27" s="82"/>
      <c r="S27" s="82"/>
      <c r="T27" s="82"/>
      <c r="U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</row>
    <row r="28" spans="1:68" x14ac:dyDescent="0.3">
      <c r="A28" s="113">
        <v>4</v>
      </c>
      <c r="B28" s="148"/>
      <c r="C28" s="130" t="str">
        <f>spørgsmål!$I40</f>
        <v>Jeg forventer af mine produktionsrådgiver at de kommer med ny ideer til hvad vi kan gøre anderledes</v>
      </c>
      <c r="D28" s="119">
        <v>4</v>
      </c>
      <c r="E28" s="95"/>
      <c r="F28" s="96"/>
      <c r="G28" s="96"/>
      <c r="H28" s="96"/>
      <c r="I28" s="96"/>
      <c r="J28" s="96"/>
      <c r="K28" s="96"/>
      <c r="L28" s="96"/>
      <c r="M28" s="96"/>
      <c r="N28" s="96"/>
      <c r="O28" s="82"/>
      <c r="P28" s="82"/>
      <c r="Q28" s="82"/>
      <c r="R28" s="82"/>
      <c r="S28" s="82"/>
      <c r="T28" s="82"/>
      <c r="U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</row>
    <row r="29" spans="1:68" x14ac:dyDescent="0.3">
      <c r="A29" s="113">
        <v>5</v>
      </c>
      <c r="B29" s="148"/>
      <c r="C29" s="130" t="str">
        <f>spørgsmål!$I41</f>
        <v>Jeg opsøger ny viden om hvad der er nyt i produktionen og hvad trenden er fremover for landbrugsprodukter</v>
      </c>
      <c r="D29" s="119">
        <v>5</v>
      </c>
      <c r="E29" s="95"/>
      <c r="F29" s="96"/>
      <c r="G29" s="96"/>
      <c r="H29" s="96"/>
      <c r="I29" s="96"/>
      <c r="J29" s="96"/>
      <c r="K29" s="96"/>
      <c r="L29" s="96"/>
      <c r="M29" s="96"/>
      <c r="N29" s="96"/>
      <c r="O29" s="82"/>
      <c r="P29" s="82"/>
      <c r="Q29" s="82"/>
      <c r="R29" s="82"/>
      <c r="S29" s="82"/>
      <c r="T29" s="82"/>
      <c r="U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</row>
    <row r="30" spans="1:68" x14ac:dyDescent="0.3">
      <c r="A30" s="116">
        <v>6</v>
      </c>
      <c r="B30" s="148"/>
      <c r="C30" s="130" t="str">
        <f>spørgsmål!$I42</f>
        <v>Jeg bruger gerne flere rådgiver (økonomi, ledelse og strategi) for at få så meget inspiration som muligt</v>
      </c>
      <c r="D30" s="119">
        <v>6</v>
      </c>
      <c r="E30" s="95"/>
      <c r="F30" s="96"/>
      <c r="G30" s="96"/>
      <c r="H30" s="96"/>
      <c r="I30" s="96"/>
      <c r="J30" s="96"/>
      <c r="K30" s="96"/>
      <c r="L30" s="96"/>
      <c r="M30" s="96"/>
      <c r="N30" s="96"/>
      <c r="O30" s="82"/>
      <c r="P30" s="82"/>
      <c r="Q30" s="82"/>
      <c r="R30" s="82"/>
      <c r="S30" s="82"/>
      <c r="T30" s="82"/>
      <c r="U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</row>
    <row r="31" spans="1:68" x14ac:dyDescent="0.3">
      <c r="A31" s="117">
        <v>7</v>
      </c>
      <c r="B31" s="149"/>
      <c r="C31" s="131" t="str">
        <f>spørgsmål!$I43</f>
        <v>Jeg har en forretningsplan for et nyt produkt eller proces</v>
      </c>
      <c r="D31" s="120">
        <v>7</v>
      </c>
      <c r="E31" s="95"/>
      <c r="F31" s="82"/>
      <c r="G31" s="82"/>
      <c r="H31" s="82"/>
      <c r="I31" s="82"/>
      <c r="J31" s="82"/>
      <c r="K31" s="82"/>
      <c r="L31" s="82"/>
      <c r="M31" s="96"/>
      <c r="N31" s="96"/>
      <c r="O31" s="82"/>
      <c r="P31" s="82"/>
      <c r="Q31" s="82"/>
      <c r="R31" s="82"/>
      <c r="S31" s="82"/>
      <c r="T31" s="82"/>
      <c r="U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</row>
    <row r="32" spans="1:68" s="82" customFormat="1" x14ac:dyDescent="0.3">
      <c r="C32" s="100"/>
      <c r="E32" s="83"/>
    </row>
    <row r="33" spans="5:5" s="82" customFormat="1" x14ac:dyDescent="0.3">
      <c r="E33" s="83"/>
    </row>
    <row r="34" spans="5:5" s="82" customFormat="1" x14ac:dyDescent="0.3">
      <c r="E34" s="83"/>
    </row>
    <row r="35" spans="5:5" s="82" customFormat="1" x14ac:dyDescent="0.3">
      <c r="E35" s="83"/>
    </row>
    <row r="36" spans="5:5" s="82" customFormat="1" x14ac:dyDescent="0.3">
      <c r="E36" s="83"/>
    </row>
    <row r="37" spans="5:5" s="82" customFormat="1" x14ac:dyDescent="0.3">
      <c r="E37" s="83"/>
    </row>
    <row r="38" spans="5:5" s="82" customFormat="1" x14ac:dyDescent="0.3">
      <c r="E38" s="83"/>
    </row>
    <row r="39" spans="5:5" s="82" customFormat="1" x14ac:dyDescent="0.3">
      <c r="E39" s="83"/>
    </row>
    <row r="40" spans="5:5" s="82" customFormat="1" x14ac:dyDescent="0.3">
      <c r="E40" s="83"/>
    </row>
    <row r="41" spans="5:5" s="82" customFormat="1" x14ac:dyDescent="0.3">
      <c r="E41" s="83"/>
    </row>
    <row r="42" spans="5:5" s="82" customFormat="1" x14ac:dyDescent="0.3">
      <c r="E42" s="83"/>
    </row>
    <row r="43" spans="5:5" s="82" customFormat="1" x14ac:dyDescent="0.3">
      <c r="E43" s="83"/>
    </row>
    <row r="44" spans="5:5" s="82" customFormat="1" x14ac:dyDescent="0.3">
      <c r="E44" s="83"/>
    </row>
    <row r="45" spans="5:5" s="82" customFormat="1" x14ac:dyDescent="0.3">
      <c r="E45" s="83"/>
    </row>
    <row r="46" spans="5:5" s="82" customFormat="1" x14ac:dyDescent="0.3">
      <c r="E46" s="83"/>
    </row>
    <row r="47" spans="5:5" s="82" customFormat="1" x14ac:dyDescent="0.3">
      <c r="E47" s="83"/>
    </row>
    <row r="48" spans="5:5" s="82" customFormat="1" x14ac:dyDescent="0.3">
      <c r="E48" s="83"/>
    </row>
    <row r="49" spans="5:5" s="82" customFormat="1" x14ac:dyDescent="0.3">
      <c r="E49" s="83"/>
    </row>
    <row r="50" spans="5:5" s="82" customFormat="1" x14ac:dyDescent="0.3">
      <c r="E50" s="83"/>
    </row>
    <row r="51" spans="5:5" s="82" customFormat="1" x14ac:dyDescent="0.3">
      <c r="E51" s="83"/>
    </row>
    <row r="52" spans="5:5" s="82" customFormat="1" x14ac:dyDescent="0.3">
      <c r="E52" s="83"/>
    </row>
    <row r="53" spans="5:5" s="82" customFormat="1" x14ac:dyDescent="0.3">
      <c r="E53" s="83"/>
    </row>
    <row r="54" spans="5:5" s="82" customFormat="1" x14ac:dyDescent="0.3">
      <c r="E54" s="83"/>
    </row>
    <row r="55" spans="5:5" s="82" customFormat="1" x14ac:dyDescent="0.3">
      <c r="E55" s="83"/>
    </row>
    <row r="56" spans="5:5" s="82" customFormat="1" x14ac:dyDescent="0.3">
      <c r="E56" s="83"/>
    </row>
    <row r="57" spans="5:5" s="82" customFormat="1" x14ac:dyDescent="0.3">
      <c r="E57" s="83"/>
    </row>
    <row r="58" spans="5:5" s="82" customFormat="1" x14ac:dyDescent="0.3">
      <c r="E58" s="83"/>
    </row>
    <row r="59" spans="5:5" s="82" customFormat="1" x14ac:dyDescent="0.3">
      <c r="E59" s="83"/>
    </row>
    <row r="60" spans="5:5" s="82" customFormat="1" x14ac:dyDescent="0.3">
      <c r="E60" s="83"/>
    </row>
    <row r="61" spans="5:5" s="82" customFormat="1" x14ac:dyDescent="0.3">
      <c r="E61" s="83"/>
    </row>
    <row r="62" spans="5:5" s="82" customFormat="1" x14ac:dyDescent="0.3">
      <c r="E62" s="83"/>
    </row>
    <row r="63" spans="5:5" s="82" customFormat="1" x14ac:dyDescent="0.3">
      <c r="E63" s="83"/>
    </row>
    <row r="64" spans="5:5" s="82" customFormat="1" x14ac:dyDescent="0.3">
      <c r="E64" s="83"/>
    </row>
    <row r="65" spans="5:5" s="82" customFormat="1" x14ac:dyDescent="0.3">
      <c r="E65" s="83"/>
    </row>
    <row r="66" spans="5:5" s="82" customFormat="1" x14ac:dyDescent="0.3">
      <c r="E66" s="83"/>
    </row>
    <row r="67" spans="5:5" s="82" customFormat="1" x14ac:dyDescent="0.3">
      <c r="E67" s="83"/>
    </row>
    <row r="68" spans="5:5" s="82" customFormat="1" x14ac:dyDescent="0.3">
      <c r="E68" s="83"/>
    </row>
    <row r="69" spans="5:5" s="82" customFormat="1" x14ac:dyDescent="0.3">
      <c r="E69" s="83"/>
    </row>
    <row r="70" spans="5:5" s="82" customFormat="1" x14ac:dyDescent="0.3">
      <c r="E70" s="83"/>
    </row>
    <row r="71" spans="5:5" s="82" customFormat="1" x14ac:dyDescent="0.3">
      <c r="E71" s="83"/>
    </row>
    <row r="72" spans="5:5" s="82" customFormat="1" x14ac:dyDescent="0.3">
      <c r="E72" s="83"/>
    </row>
    <row r="73" spans="5:5" s="82" customFormat="1" x14ac:dyDescent="0.3">
      <c r="E73" s="83"/>
    </row>
    <row r="74" spans="5:5" s="82" customFormat="1" x14ac:dyDescent="0.3">
      <c r="E74" s="83"/>
    </row>
    <row r="75" spans="5:5" s="82" customFormat="1" x14ac:dyDescent="0.3">
      <c r="E75" s="83"/>
    </row>
    <row r="76" spans="5:5" s="82" customFormat="1" x14ac:dyDescent="0.3">
      <c r="E76" s="83"/>
    </row>
    <row r="77" spans="5:5" s="82" customFormat="1" x14ac:dyDescent="0.3">
      <c r="E77" s="83"/>
    </row>
    <row r="78" spans="5:5" s="82" customFormat="1" x14ac:dyDescent="0.3">
      <c r="E78" s="83"/>
    </row>
    <row r="79" spans="5:5" s="82" customFormat="1" x14ac:dyDescent="0.3">
      <c r="E79" s="83"/>
    </row>
    <row r="80" spans="5:5" s="82" customFormat="1" x14ac:dyDescent="0.3">
      <c r="E80" s="83"/>
    </row>
    <row r="81" spans="3:5" s="82" customFormat="1" x14ac:dyDescent="0.3">
      <c r="E81" s="83"/>
    </row>
    <row r="82" spans="3:5" s="82" customFormat="1" x14ac:dyDescent="0.3">
      <c r="E82" s="83"/>
    </row>
    <row r="83" spans="3:5" s="82" customFormat="1" x14ac:dyDescent="0.3">
      <c r="C83"/>
      <c r="E83" s="83"/>
    </row>
    <row r="84" spans="3:5" s="82" customFormat="1" x14ac:dyDescent="0.3">
      <c r="C84"/>
      <c r="E84" s="83"/>
    </row>
    <row r="85" spans="3:5" s="82" customFormat="1" x14ac:dyDescent="0.3">
      <c r="C85"/>
      <c r="E85" s="83"/>
    </row>
  </sheetData>
  <mergeCells count="7">
    <mergeCell ref="B25:B31"/>
    <mergeCell ref="B1:B3"/>
    <mergeCell ref="D1:D3"/>
    <mergeCell ref="G2:J2"/>
    <mergeCell ref="B4:B10"/>
    <mergeCell ref="B11:B17"/>
    <mergeCell ref="B18:B24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ynamicPublishingContent11 xmlns="http://schemas.microsoft.com/sharepoint/v3" xsi:nil="true"/>
    <DynamicPublishingContent14 xmlns="http://schemas.microsoft.com/sharepoint/v3" xsi:nil="true"/>
    <PublishingRollupImage xmlns="http://schemas.microsoft.com/sharepoint/v3" xsi:nil="true"/>
    <Revisionsdato xmlns="5aa14257-579e-4a1f-bbbb-3c8dd7393476">2017-12-20T12:09:00+00:00</Revisionsdato>
    <DynamicPublishingContent5 xmlns="http://schemas.microsoft.com/sharepoint/v3" xsi:nil="true"/>
    <DynamicPublishingContent12 xmlns="http://schemas.microsoft.com/sharepoint/v3" xsi:nil="true"/>
    <PublishingContactEmail xmlns="http://schemas.microsoft.com/sharepoint/v3" xsi:nil="true"/>
    <HeaderStyleDefinitions xmlns="http://schemas.microsoft.com/sharepoint/v3" xsi:nil="true"/>
    <DynamicPublishingContent4 xmlns="http://schemas.microsoft.com/sharepoint/v3" xsi:nil="true"/>
    <Skribenter xmlns="5aa14257-579e-4a1f-bbbb-3c8dd7393476">
      <UserInfo>
        <DisplayName/>
        <AccountId xsi:nil="true"/>
        <AccountType/>
      </UserInfo>
    </Skribenter>
    <PublishingVariationRelationshipLinkFieldID xmlns="http://schemas.microsoft.com/sharepoint/v3">
      <Url xsi:nil="true"/>
      <Description xsi:nil="true"/>
    </PublishingVariationRelationshipLinkFieldID>
    <PublishingPageContent xmlns="http://schemas.microsoft.com/sharepoint/v3" xsi:nil="true"/>
    <DynamicPublishingContent7 xmlns="http://schemas.microsoft.com/sharepoint/v3" xsi:nil="true"/>
    <DynamicPublishingContent6 xmlns="http://schemas.microsoft.com/sharepoint/v3" xsi:nil="true"/>
    <Bekraeftelsesdato xmlns="5aa14257-579e-4a1f-bbbb-3c8dd7393476">2017-12-20T12:09:00+00:00</Bekraeftelsesdato>
    <DynamicPublishingContent1 xmlns="http://schemas.microsoft.com/sharepoint/v3" xsi:nil="true"/>
    <DynamicPublishingContent13 xmlns="http://schemas.microsoft.com/sharepoint/v3" xsi:nil="true"/>
    <PublishingVariationGroupID xmlns="http://schemas.microsoft.com/sharepoint/v3" xsi:nil="true"/>
    <ArticleStartDate xmlns="http://schemas.microsoft.com/sharepoint/v3">2017-12-19T23:00:00+00:00</ArticleStartDate>
    <Listekode xmlns="5aa14257-579e-4a1f-bbbb-3c8dd7393476" xsi:nil="true"/>
    <DynamicPublishingContent0 xmlns="http://schemas.microsoft.com/sharepoint/v3" xsi:nil="true"/>
    <ArticleByLine xmlns="http://schemas.microsoft.com/sharepoint/v3" xsi:nil="true"/>
    <PublishingImageCaption xmlns="http://schemas.microsoft.com/sharepoint/v3" xsi:nil="true"/>
    <Forfattere xmlns="5aa14257-579e-4a1f-bbbb-3c8dd7393476">
      <UserInfo>
        <DisplayName>i:0e.t|dlbr idp|lcdom@prod.dli</DisplayName>
        <AccountId>17286</AccountId>
        <AccountType/>
      </UserInfo>
    </Forfattere>
    <DynamicPublishingContent3 xmlns="http://schemas.microsoft.com/sharepoint/v3" xsi:nil="true"/>
    <Sorteringsorden xmlns="5aa14257-579e-4a1f-bbbb-3c8dd7393476" xsi:nil="true"/>
    <Audience xmlns="http://schemas.microsoft.com/sharepoint/v3" xsi:nil="true"/>
    <PublishingPageImage xmlns="http://schemas.microsoft.com/sharepoint/v3" xsi:nil="true"/>
    <DynamicPublishingContent2 xmlns="http://schemas.microsoft.com/sharepoint/v3" xsi:nil="true"/>
    <SummaryLinks xmlns="http://schemas.microsoft.com/sharepoint/v3">&lt;div title="_schemaversion" id="_3"&gt;
  &lt;div title="_view"&gt;
    &lt;span title="_columns"&gt;1&lt;/span&gt;
    &lt;span title="_linkstyle"&gt;&lt;/span&gt;
    &lt;span title="_groupstyle"&gt;&lt;/span&gt;
  &lt;/div&gt;
&lt;/div&gt;</SummaryLinks>
    <PublishingExpirationDate xmlns="http://schemas.microsoft.com/sharepoint/v3" xsi:nil="true"/>
    <PublishingContactPicture xmlns="http://schemas.microsoft.com/sharepoint/v3">
      <Url xsi:nil="true"/>
      <Description xsi:nil="true"/>
    </PublishingContactPicture>
    <Informationsserie xmlns="5aa14257-579e-4a1f-bbbb-3c8dd7393476" xsi:nil="true"/>
    <PublishingStartDate xmlns="http://schemas.microsoft.com/sharepoint/v3" xsi:nil="true"/>
    <Kontaktpersoner xmlns="5aa14257-579e-4a1f-bbbb-3c8dd7393476">
      <UserInfo>
        <DisplayName/>
        <AccountId xsi:nil="true"/>
        <AccountType/>
      </UserInfo>
    </Kontaktpersoner>
    <DynamicPublishingContent9 xmlns="http://schemas.microsoft.com/sharepoint/v3" xsi:nil="true"/>
    <DynamicPublishingContent10 xmlns="http://schemas.microsoft.com/sharepoint/v3" xsi:nil="true"/>
    <PublishingContact xmlns="http://schemas.microsoft.com/sharepoint/v3">
      <UserInfo>
        <DisplayName/>
        <AccountId xsi:nil="true"/>
        <AccountType/>
      </UserInfo>
    </PublishingContact>
    <PublishingContactName xmlns="http://schemas.microsoft.com/sharepoint/v3" xsi:nil="true"/>
    <Noegleord xmlns="5aa14257-579e-4a1f-bbbb-3c8dd7393476" xsi:nil="true"/>
    <DynamicPublishingContent8 xmlns="http://schemas.microsoft.com/sharepoint/v3" xsi:nil="true"/>
    <TaxCatchAll xmlns="303eeafb-7dff-46db-9396-e9c651f530ea"/>
    <Comments xmlns="http://schemas.microsoft.com/sharepoint/v3">Første udgave af analyse- og dialogværktøj (excell) til afdækning af  hvilke indsastområder indenfor ledelse og strategi landmanden skal arbejde videre med</Comments>
    <Nummer xmlns="5aa14257-579e-4a1f-bbbb-3c8dd7393476" xsi:nil="true"/>
    <_dlc_DocId xmlns="303eeafb-7dff-46db-9396-e9c651f530ea">LBINFO-666040242-2888</_dlc_DocId>
    <_dlc_DocIdUrl xmlns="303eeafb-7dff-46db-9396-e9c651f530ea">
      <Url>https://sp.landbrugsinfo.dk/Afrapportering/business/2017/_layouts/DocIdRedir.aspx?ID=LBINFO-666040242-2888</Url>
      <Description>LBINFO-666040242-2888</Description>
    </_dlc_DocIdUrl>
    <Afrapportering xmlns="fc0fdba4-151c-4e55-9dcc-4c0be9bb72c9">258;#Fokuseret ledelse af landbrugsbedriften under hårde markedsvilkår</Afrapportering>
    <Rettighedsgruppe xmlns="fc0fdba4-151c-4e55-9dcc-4c0be9bb72c9">1</Rettighedsgruppe>
    <WebInfoSubjects xmlns="fc0fdba4-151c-4e55-9dcc-4c0be9bb72c9" xsi:nil="true"/>
    <Projekter xmlns="fc0fdba4-151c-4e55-9dcc-4c0be9bb72c9" xsi:nil="true"/>
    <HideInRollups xmlns="fc0fdba4-151c-4e55-9dcc-4c0be9bb72c9">false</HideInRollups>
    <HitCount xmlns="fc0fdba4-151c-4e55-9dcc-4c0be9bb72c9">0</HitCount>
    <PermalinkID xmlns="fc0fdba4-151c-4e55-9dcc-4c0be9bb72c9">a3107362-db8a-4643-a6fb-a9ce4f46a13f</PermalinkID>
    <WebInfoLawCodes xmlns="fc0fdba4-151c-4e55-9dcc-4c0be9bb72c9" xsi:nil="true"/>
    <IsHiddenFromRollup xmlns="fc0fdba4-151c-4e55-9dcc-4c0be9bb72c9">0</IsHiddenFromRollup>
    <FinanceYear xmlns="fc0fdba4-151c-4e55-9dcc-4c0be9bb72c9" xsi:nil="true"/>
    <Ingen_x0020_besked_x0020_ved_x0020_arkivering xmlns="fc0fdba4-151c-4e55-9dcc-4c0be9bb72c9">false</Ingen_x0020_besked_x0020_ved_x0020_arkivering>
    <WebInfoMultiSelect xmlns="fc0fdba4-151c-4e55-9dcc-4c0be9bb72c9" xsi:nil="true"/>
    <GammelURL xmlns="fc0fdba4-151c-4e55-9dcc-4c0be9bb72c9" xsi:nil="true"/>
    <Ansvarligafdeling xmlns="fc0fdba4-151c-4e55-9dcc-4c0be9bb72c9">38</Ansvarligafdeling>
    <Afsender xmlns="fc0fdba4-151c-4e55-9dcc-4c0be9bb72c9">2</Afsender>
    <TaksonomiTaxHTField0 xmlns="fc0fdba4-151c-4e55-9dcc-4c0be9bb72c9">
      <Terms xmlns="http://schemas.microsoft.com/office/infopath/2007/PartnerControls"/>
    </TaksonomiTaxHTField0>
    <Arkiveringsdato xmlns="fc0fdba4-151c-4e55-9dcc-4c0be9bb72c9">2099-12-31T23:00:00+00:00</Arkiveringsdato>
    <NetSkabelonValue xmlns="fc0fdba4-151c-4e55-9dcc-4c0be9bb72c9" xsi:nil="true"/>
    <Bevillingsgivere xmlns="fc0fdba4-151c-4e55-9dcc-4c0be9bb72c9" xsi:nil="true"/>
    <EnclosureFor xmlns="fc0fdba4-151c-4e55-9dcc-4c0be9bb72c9">
      <Url xsi:nil="true"/>
      <Description xsi:nil="true"/>
    </EnclosureFor>
    <ProjectID xmlns="fc0fdba4-151c-4e55-9dcc-4c0be9bb72c9">X258X</ProjectID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Landbrugsinfo Binær Fil" ma:contentTypeID="0x010100C568DB52D9D0A14D9B2FDCC96666E9F2007948130EC3DB064584E219954237AF3900242457EFB8B24247815D688C526CD44D00C26A9DBCB02B5C4DA1F017B836C045C00060750ADE2E6249BABB5C6118FC133DE800AF2E6DC7107240CAAE62CB7A7C0C3100005A4BB87BFB136642B0A8B16D904C6A98" ma:contentTypeVersion="97" ma:contentTypeDescription="Contenttype til binære filer der bliver publiceret på Landbrugsinfo" ma:contentTypeScope="" ma:versionID="825f66a9c765372e8de923e6e5962b39">
  <xsd:schema xmlns:xsd="http://www.w3.org/2001/XMLSchema" xmlns:xs="http://www.w3.org/2001/XMLSchema" xmlns:p="http://schemas.microsoft.com/office/2006/metadata/properties" xmlns:ns1="http://schemas.microsoft.com/sharepoint/v3" xmlns:ns2="fc0fdba4-151c-4e55-9dcc-4c0be9bb72c9" xmlns:ns3="5aa14257-579e-4a1f-bbbb-3c8dd7393476" xmlns:ns4="303eeafb-7dff-46db-9396-e9c651f530ea" targetNamespace="http://schemas.microsoft.com/office/2006/metadata/properties" ma:root="true" ma:fieldsID="9292c88e4d38da0730730db99eef2883" ns1:_="" ns2:_="" ns3:_="" ns4:_="">
    <xsd:import namespace="http://schemas.microsoft.com/sharepoint/v3"/>
    <xsd:import namespace="fc0fdba4-151c-4e55-9dcc-4c0be9bb72c9"/>
    <xsd:import namespace="5aa14257-579e-4a1f-bbbb-3c8dd7393476"/>
    <xsd:import namespace="303eeafb-7dff-46db-9396-e9c651f530ea"/>
    <xsd:element name="properties">
      <xsd:complexType>
        <xsd:sequence>
          <xsd:element name="documentManagement">
            <xsd:complexType>
              <xsd:all>
                <xsd:element ref="ns1:Comments"/>
                <xsd:element ref="ns1:PublishingStartDate" minOccurs="0"/>
                <xsd:element ref="ns1:PublishingExpirationDate" minOccurs="0"/>
                <xsd:element ref="ns1:PublishingContact" minOccurs="0"/>
                <xsd:element ref="ns1:PublishingContactEmail" minOccurs="0"/>
                <xsd:element ref="ns1:PublishingContactName" minOccurs="0"/>
                <xsd:element ref="ns1:PublishingContactPicture" minOccurs="0"/>
                <xsd:element ref="ns1:PublishingPageLayout" minOccurs="0"/>
                <xsd:element ref="ns1:PublishingVariationGroupID" minOccurs="0"/>
                <xsd:element ref="ns1:PublishingVariationRelationshipLinkFieldID" minOccurs="0"/>
                <xsd:element ref="ns1:PublishingRollupImage" minOccurs="0"/>
                <xsd:element ref="ns1:Audience" minOccurs="0"/>
                <xsd:element ref="ns1:PublishingPageImage" minOccurs="0"/>
                <xsd:element ref="ns1:PublishingPageContent" minOccurs="0"/>
                <xsd:element ref="ns1:SummaryLinks" minOccurs="0"/>
                <xsd:element ref="ns1:ArticleByLine" minOccurs="0"/>
                <xsd:element ref="ns1:ArticleStartDate" minOccurs="0"/>
                <xsd:element ref="ns1:PublishingImageCaption" minOccurs="0"/>
                <xsd:element ref="ns1:HeaderStyleDefinitions" minOccurs="0"/>
                <xsd:element ref="ns2:Ansvarligafdeling" minOccurs="0"/>
                <xsd:element ref="ns3:Forfattere" minOccurs="0"/>
                <xsd:element ref="ns2:Rettighedsgruppe"/>
                <xsd:element ref="ns3:Listekode" minOccurs="0"/>
                <xsd:element ref="ns3:Nummer" minOccurs="0"/>
                <xsd:element ref="ns3:Noegleord" minOccurs="0"/>
                <xsd:element ref="ns3:Informationsserie" minOccurs="0"/>
                <xsd:element ref="ns3:Bekraeftelsesdato" minOccurs="0"/>
                <xsd:element ref="ns3:Revisionsdato" minOccurs="0"/>
                <xsd:element ref="ns2:Afsender" minOccurs="0"/>
                <xsd:element ref="ns2:Arkiveringsdato"/>
                <xsd:element ref="ns2:Ingen_x0020_besked_x0020_ved_x0020_arkivering" minOccurs="0"/>
                <xsd:element ref="ns2:HideInRollups" minOccurs="0"/>
                <xsd:element ref="ns2:IsHiddenFromRollup" minOccurs="0"/>
                <xsd:element ref="ns1:DynamicPublishingContent0" minOccurs="0"/>
                <xsd:element ref="ns1:DynamicPublishingContent1" minOccurs="0"/>
                <xsd:element ref="ns1:DynamicPublishingContent2" minOccurs="0"/>
                <xsd:element ref="ns1:DynamicPublishingContent3" minOccurs="0"/>
                <xsd:element ref="ns1:DynamicPublishingContent4" minOccurs="0"/>
                <xsd:element ref="ns1:DynamicPublishingContent5" minOccurs="0"/>
                <xsd:element ref="ns3:Sorteringsorden" minOccurs="0"/>
                <xsd:element ref="ns2:EnclosureFor" minOccurs="0"/>
                <xsd:element ref="ns2:GammelURL" minOccurs="0"/>
                <xsd:element ref="ns2:NetSkabelonValue" minOccurs="0"/>
                <xsd:element ref="ns2:Projekter" minOccurs="0"/>
                <xsd:element ref="ns2:WebInfoSubjects" minOccurs="0"/>
                <xsd:element ref="ns2:HitCount" minOccurs="0"/>
                <xsd:element ref="ns2:PermalinkID" minOccurs="0"/>
                <xsd:element ref="ns2:WebInfoMultiSelect" minOccurs="0"/>
                <xsd:element ref="ns4:_dlc_DocId" minOccurs="0"/>
                <xsd:element ref="ns4:_dlc_DocIdUrl" minOccurs="0"/>
                <xsd:element ref="ns4:_dlc_DocIdPersistId" minOccurs="0"/>
                <xsd:element ref="ns1:DynamicPublishingContent6" minOccurs="0"/>
                <xsd:element ref="ns1:DynamicPublishingContent7" minOccurs="0"/>
                <xsd:element ref="ns1:DynamicPublishingContent8" minOccurs="0"/>
                <xsd:element ref="ns1:DynamicPublishingContent9" minOccurs="0"/>
                <xsd:element ref="ns1:DynamicPublishingContent10" minOccurs="0"/>
                <xsd:element ref="ns1:DynamicPublishingContent11" minOccurs="0"/>
                <xsd:element ref="ns1:DynamicPublishingContent12" minOccurs="0"/>
                <xsd:element ref="ns1:DynamicPublishingContent13" minOccurs="0"/>
                <xsd:element ref="ns1:DynamicPublishingContent14" minOccurs="0"/>
                <xsd:element ref="ns2:TaksonomiTaxHTField0" minOccurs="0"/>
                <xsd:element ref="ns4:TaxCatchAll" minOccurs="0"/>
                <xsd:element ref="ns4:TaxCatchAllLabel" minOccurs="0"/>
                <xsd:element ref="ns2:Bevillingsgivere" minOccurs="0"/>
                <xsd:element ref="ns2:FinanceYear" minOccurs="0"/>
                <xsd:element ref="ns2:WebInfoLawCodes" minOccurs="0"/>
                <xsd:element ref="ns2:Afrapportering" minOccurs="0"/>
                <xsd:element ref="ns3:Kontaktpersoner" minOccurs="0"/>
                <xsd:element ref="ns3:Skribenter" minOccurs="0"/>
                <xsd:element ref="ns2:Projec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Comments" ma:index="8" ma:displayName="Beskrivelse" ma:internalName="Comments">
      <xsd:simpleType>
        <xsd:restriction base="dms:Note">
          <xsd:maxLength value="255"/>
        </xsd:restriction>
      </xsd:simpleType>
    </xsd:element>
    <xsd:element name="PublishingStartDate" ma:index="9" nillable="true" ma:displayName="Startdato for planlægning" ma:internalName="PublishingStartDate">
      <xsd:simpleType>
        <xsd:restriction base="dms:Unknown"/>
      </xsd:simpleType>
    </xsd:element>
    <xsd:element name="PublishingExpirationDate" ma:index="10" nillable="true" ma:displayName="Slutdato for planlægning" ma:internalName="PublishingExpirationDate">
      <xsd:simpleType>
        <xsd:restriction base="dms:Unknown"/>
      </xsd:simpleType>
    </xsd:element>
    <xsd:element name="PublishingContact" ma:index="11" nillable="true" ma:displayName="Kontaktperson" ma:list="UserInfo" ma:internalName="PublishingContact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PublishingContactEmail" ma:index="12" nillable="true" ma:displayName="E-mail-adresse på kontaktperson" ma:internalName="PublishingContactEmail">
      <xsd:simpleType>
        <xsd:restriction base="dms:Text">
          <xsd:maxLength value="255"/>
        </xsd:restriction>
      </xsd:simpleType>
    </xsd:element>
    <xsd:element name="PublishingContactName" ma:index="13" nillable="true" ma:displayName="Navn på kontaktperson" ma:internalName="PublishingContactName">
      <xsd:simpleType>
        <xsd:restriction base="dms:Text">
          <xsd:maxLength value="255"/>
        </xsd:restriction>
      </xsd:simpleType>
    </xsd:element>
    <xsd:element name="PublishingContactPicture" ma:index="14" nillable="true" ma:displayName="Billede af kontaktperson" ma:format="Image" ma:internalName="PublishingContactPictur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PublishingPageLayout" ma:index="15" nillable="true" ma:displayName="Sidelayout" ma:internalName="PublishingPageLayout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PublishingVariationGroupID" ma:index="16" nillable="true" ma:displayName="Variationsgruppe-id" ma:internalName="PublishingVariationGroupID">
      <xsd:simpleType>
        <xsd:restriction base="dms:Text">
          <xsd:maxLength value="255"/>
        </xsd:restriction>
      </xsd:simpleType>
    </xsd:element>
    <xsd:element name="PublishingVariationRelationshipLinkFieldID" ma:index="17" nillable="true" ma:displayName="Relationshyperlink for variation" ma:internalName="PublishingVariationRelationshipLinkFieldID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PublishingRollupImage" ma:index="18" nillable="true" ma:displayName="Opløftningsbillede" ma:internalName="PublishingRollupImage">
      <xsd:simpleType>
        <xsd:restriction base="dms:Unknown"/>
      </xsd:simpleType>
    </xsd:element>
    <xsd:element name="Audience" ma:index="19" nillable="true" ma:displayName="Målgrupper" ma:description="" ma:internalName="Audience">
      <xsd:simpleType>
        <xsd:restriction base="dms:Unknown"/>
      </xsd:simpleType>
    </xsd:element>
    <xsd:element name="PublishingPageImage" ma:index="20" nillable="true" ma:displayName="Sidebillede" ma:internalName="PublishingPageImage">
      <xsd:simpleType>
        <xsd:restriction base="dms:Unknown"/>
      </xsd:simpleType>
    </xsd:element>
    <xsd:element name="PublishingPageContent" ma:index="21" nillable="true" ma:displayName="Sideindhold" ma:internalName="PublishingPageContent">
      <xsd:simpleType>
        <xsd:restriction base="dms:Unknown"/>
      </xsd:simpleType>
    </xsd:element>
    <xsd:element name="SummaryLinks" ma:index="22" nillable="true" ma:displayName="Oversigtshyperlinks" ma:internalName="SummaryLinks">
      <xsd:simpleType>
        <xsd:restriction base="dms:Unknown"/>
      </xsd:simpleType>
    </xsd:element>
    <xsd:element name="ArticleByLine" ma:index="23" nillable="true" ma:displayName="Forfatterlinje" ma:internalName="ArticleByLine">
      <xsd:simpleType>
        <xsd:restriction base="dms:Text">
          <xsd:maxLength value="255"/>
        </xsd:restriction>
      </xsd:simpleType>
    </xsd:element>
    <xsd:element name="ArticleStartDate" ma:index="24" nillable="true" ma:displayName="Artikeldato" ma:format="DateOnly" ma:internalName="ArticleStartDate">
      <xsd:simpleType>
        <xsd:restriction base="dms:DateTime"/>
      </xsd:simpleType>
    </xsd:element>
    <xsd:element name="PublishingImageCaption" ma:index="25" nillable="true" ma:displayName="Billedtekst" ma:internalName="PublishingImageCaption">
      <xsd:simpleType>
        <xsd:restriction base="dms:Unknown"/>
      </xsd:simpleType>
    </xsd:element>
    <xsd:element name="HeaderStyleDefinitions" ma:index="26" nillable="true" ma:displayName="Typografidefinitioner" ma:internalName="HeaderStyleDefinitions">
      <xsd:simpleType>
        <xsd:restriction base="dms:Unknown"/>
      </xsd:simpleType>
    </xsd:element>
    <xsd:element name="DynamicPublishingContent0" ma:index="41" nillable="true" ma:displayName="Dynamisk sideindhold (1)" ma:hidden="true" ma:internalName="DynamicPublishingContent0">
      <xsd:simpleType>
        <xsd:restriction base="dms:Unknown"/>
      </xsd:simpleType>
    </xsd:element>
    <xsd:element name="DynamicPublishingContent1" ma:index="42" nillable="true" ma:displayName="Dynamisk sideindhold (2)" ma:hidden="true" ma:internalName="DynamicPublishingContent1">
      <xsd:simpleType>
        <xsd:restriction base="dms:Unknown"/>
      </xsd:simpleType>
    </xsd:element>
    <xsd:element name="DynamicPublishingContent2" ma:index="43" nillable="true" ma:displayName="Dynamisk sideindhold (3)" ma:hidden="true" ma:internalName="DynamicPublishingContent2">
      <xsd:simpleType>
        <xsd:restriction base="dms:Unknown"/>
      </xsd:simpleType>
    </xsd:element>
    <xsd:element name="DynamicPublishingContent3" ma:index="44" nillable="true" ma:displayName="Dynamisk sideindhold (4)" ma:hidden="true" ma:internalName="DynamicPublishingContent3">
      <xsd:simpleType>
        <xsd:restriction base="dms:Unknown"/>
      </xsd:simpleType>
    </xsd:element>
    <xsd:element name="DynamicPublishingContent4" ma:index="45" nillable="true" ma:displayName="Dynamisk sideindhold (5)" ma:hidden="true" ma:internalName="DynamicPublishingContent4">
      <xsd:simpleType>
        <xsd:restriction base="dms:Unknown"/>
      </xsd:simpleType>
    </xsd:element>
    <xsd:element name="DynamicPublishingContent5" ma:index="46" nillable="true" ma:displayName="Dynamisk sideindhold (6)" ma:hidden="true" ma:internalName="DynamicPublishingContent5">
      <xsd:simpleType>
        <xsd:restriction base="dms:Unknown"/>
      </xsd:simpleType>
    </xsd:element>
    <xsd:element name="DynamicPublishingContent6" ma:index="59" nillable="true" ma:displayName="Dynamisk sideindhold (7)" ma:hidden="true" ma:internalName="DynamicPublishingContent6">
      <xsd:simpleType>
        <xsd:restriction base="dms:Unknown"/>
      </xsd:simpleType>
    </xsd:element>
    <xsd:element name="DynamicPublishingContent7" ma:index="60" nillable="true" ma:displayName="Dynamisk sideindhold (8)" ma:hidden="true" ma:internalName="DynamicPublishingContent7">
      <xsd:simpleType>
        <xsd:restriction base="dms:Unknown"/>
      </xsd:simpleType>
    </xsd:element>
    <xsd:element name="DynamicPublishingContent8" ma:index="61" nillable="true" ma:displayName="Dynamisk sideindhold (9)" ma:hidden="true" ma:internalName="DynamicPublishingContent8">
      <xsd:simpleType>
        <xsd:restriction base="dms:Unknown"/>
      </xsd:simpleType>
    </xsd:element>
    <xsd:element name="DynamicPublishingContent9" ma:index="62" nillable="true" ma:displayName="Dynamisk sideindhold (10)" ma:hidden="true" ma:internalName="DynamicPublishingContent9">
      <xsd:simpleType>
        <xsd:restriction base="dms:Unknown"/>
      </xsd:simpleType>
    </xsd:element>
    <xsd:element name="DynamicPublishingContent10" ma:index="63" nillable="true" ma:displayName="Dynamisk sideindhold (11)" ma:hidden="true" ma:internalName="DynamicPublishingContent10">
      <xsd:simpleType>
        <xsd:restriction base="dms:Unknown"/>
      </xsd:simpleType>
    </xsd:element>
    <xsd:element name="DynamicPublishingContent11" ma:index="64" nillable="true" ma:displayName="Dynamisk sideindhold (12)" ma:hidden="true" ma:internalName="DynamicPublishingContent11">
      <xsd:simpleType>
        <xsd:restriction base="dms:Unknown"/>
      </xsd:simpleType>
    </xsd:element>
    <xsd:element name="DynamicPublishingContent12" ma:index="65" nillable="true" ma:displayName="Dynamisk sideindhold (13)" ma:hidden="true" ma:internalName="DynamicPublishingContent12">
      <xsd:simpleType>
        <xsd:restriction base="dms:Unknown"/>
      </xsd:simpleType>
    </xsd:element>
    <xsd:element name="DynamicPublishingContent13" ma:index="66" nillable="true" ma:displayName="Dynamisk sideindhold (14)" ma:hidden="true" ma:internalName="DynamicPublishingContent13">
      <xsd:simpleType>
        <xsd:restriction base="dms:Unknown"/>
      </xsd:simpleType>
    </xsd:element>
    <xsd:element name="DynamicPublishingContent14" ma:index="67" nillable="true" ma:displayName="Dynamisk sideindhold (15)" ma:hidden="true" ma:internalName="DynamicPublishingContent14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0fdba4-151c-4e55-9dcc-4c0be9bb72c9" elementFormDefault="qualified">
    <xsd:import namespace="http://schemas.microsoft.com/office/2006/documentManagement/types"/>
    <xsd:import namespace="http://schemas.microsoft.com/office/infopath/2007/PartnerControls"/>
    <xsd:element name="Ansvarligafdeling" ma:index="27" nillable="true" ma:displayName="Ansvarlig afdeling" ma:list="{2b5a13a3-256c-433f-bc8b-bde4d05df095}" ma:internalName="Ansvarligafdeling" ma:showField="Title" ma:web="303eeafb-7dff-46db-9396-e9c651f530ea">
      <xsd:simpleType>
        <xsd:restriction base="dms:Lookup"/>
      </xsd:simpleType>
    </xsd:element>
    <xsd:element name="Rettighedsgruppe" ma:index="29" ma:displayName="Rettighedsgruppe" ma:default="2;#Basis" ma:list="{cd861654-9942-42cc-b4e8-22e2eb33fafe}" ma:internalName="Rettighedsgruppe" ma:readOnly="false" ma:showField="Title" ma:web="303eeafb-7dff-46db-9396-e9c651f530ea">
      <xsd:simpleType>
        <xsd:restriction base="dms:Lookup"/>
      </xsd:simpleType>
    </xsd:element>
    <xsd:element name="Afsender" ma:index="36" nillable="true" ma:displayName="Afsender" ma:default="2;#Landscentret" ma:list="{b497b606-9a6f-4593-a3de-acb9bcbea154}" ma:internalName="Afsender" ma:showField="LinkTitleNoMenu" ma:web="303eeafb-7dff-46db-9396-e9c651f530ea">
      <xsd:simpleType>
        <xsd:restriction base="dms:Lookup"/>
      </xsd:simpleType>
    </xsd:element>
    <xsd:element name="Arkiveringsdato" ma:index="37" ma:displayName="Arkiveringsdato" ma:format="DateOnly" ma:internalName="Arkiveringsdato">
      <xsd:simpleType>
        <xsd:restriction base="dms:DateTime"/>
      </xsd:simpleType>
    </xsd:element>
    <xsd:element name="Ingen_x0020_besked_x0020_ved_x0020_arkivering" ma:index="38" nillable="true" ma:displayName="Ingen besked ved arkivering" ma:default="0" ma:description="Klik her, for ikke at modtage en besked, når dokumentet når sin udløbsdato" ma:internalName="Ingen_x0020_besked_x0020_ved_x0020_arkivering">
      <xsd:simpleType>
        <xsd:restriction base="dms:Boolean"/>
      </xsd:simpleType>
    </xsd:element>
    <xsd:element name="HideInRollups" ma:index="39" nillable="true" ma:displayName="Skjul i artikellister" ma:default="0" ma:description="Klik her for at skjule siden i artikellister" ma:internalName="HideInRollups">
      <xsd:simpleType>
        <xsd:restriction base="dms:Boolean"/>
      </xsd:simpleType>
    </xsd:element>
    <xsd:element name="IsHiddenFromRollup" ma:index="40" nillable="true" ma:displayName="Skjult i artikellister (system)" ma:decimals="0" ma:default="0" ma:description="Understøtter infrastrukturen" ma:internalName="IsHiddenFromRollup">
      <xsd:simpleType>
        <xsd:restriction base="dms:Number"/>
      </xsd:simpleType>
    </xsd:element>
    <xsd:element name="EnclosureFor" ma:index="48" nillable="true" ma:displayName="Bilag til" ma:description="Peger på bilagets moderdokument" ma:internalName="EnclosureFor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GammelURL" ma:index="49" nillable="true" ma:displayName="Gammel URL" ma:description="Tidligere placering på landbrugsinfo" ma:internalName="GammelURL">
      <xsd:simpleType>
        <xsd:restriction base="dms:Text">
          <xsd:maxLength value="255"/>
        </xsd:restriction>
      </xsd:simpleType>
    </xsd:element>
    <xsd:element name="NetSkabelonValue" ma:index="50" nillable="true" ma:displayName="NetSkabelon værdier" ma:internalName="NetSkabelonValue">
      <xsd:simpleType>
        <xsd:restriction base="dms:Text">
          <xsd:maxLength value="255"/>
        </xsd:restriction>
      </xsd:simpleType>
    </xsd:element>
    <xsd:element name="Projekter" ma:index="51" nillable="true" ma:displayName="Projekter" ma:list="{ecf07d35-95fb-4bda-ad72-e46544058ec2}" ma:internalName="Projekter" ma:showField="LinkTitleNoMenu" ma:web="303eeafb-7dff-46db-9396-e9c651f530ea">
      <xsd:simpleType>
        <xsd:restriction base="dms:Unknown"/>
      </xsd:simpleType>
    </xsd:element>
    <xsd:element name="WebInfoSubjects" ma:index="52" nillable="true" ma:displayName="Emneord" ma:description="Knyt emneord til din artikel. Benyttes primært til nyhedsbreve." ma:list="{c1fcffa3-db61-496d-89f0-dea25d970c75}" ma:internalName="WebInfoSubjects" ma:showField="LinkTitleNoMenu" ma:web="303eeafb-7dff-46db-9396-e9c651f530ea">
      <xsd:simpleType>
        <xsd:restriction base="dms:Unknown"/>
      </xsd:simpleType>
    </xsd:element>
    <xsd:element name="HitCount" ma:index="53" nillable="true" ma:displayName="HitCount (system)" ma:decimals="0" ma:default="0" ma:description="Antal gange et dokument er set af en bruger" ma:internalName="HitCount" ma:readOnly="false">
      <xsd:simpleType>
        <xsd:restriction base="dms:Number"/>
      </xsd:simpleType>
    </xsd:element>
    <xsd:element name="PermalinkID" ma:index="54" nillable="true" ma:displayName="Permalink ID" ma:description="Unik ID for artiklen som kan benyttes til permalink" ma:hidden="true" ma:internalName="PermalinkID" ma:readOnly="false">
      <xsd:simpleType>
        <xsd:restriction base="dms:Text">
          <xsd:maxLength value="255"/>
        </xsd:restriction>
      </xsd:simpleType>
    </xsd:element>
    <xsd:element name="WebInfoMultiSelect" ma:index="55" nillable="true" ma:displayName="Tilvalg" ma:description="Mulighed for et antal tilvalg gemt i et samlet felt." ma:internalName="WebInfoMultiSelect">
      <xsd:simpleType>
        <xsd:restriction base="dms:Unknown"/>
      </xsd:simpleType>
    </xsd:element>
    <xsd:element name="TaksonomiTaxHTField0" ma:index="68" nillable="true" ma:taxonomy="true" ma:internalName="TaksonomiTaxHTField0" ma:taxonomyFieldName="Taksonomi" ma:displayName="Taksonomi" ma:fieldId="{6e43b4ee-656e-4e6d-875c-6c0fe73b7faf}" ma:taxonomyMulti="true" ma:sspId="2476898c-5e7e-458a-8d26-e528e2e6d5ce" ma:termSetId="65f14c63-6b42-47e9-9739-973b2f9a435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Bevillingsgivere" ma:index="72" nillable="true" ma:displayName="Bevillingsgivere" ma:list="9ccd692b-b01f-4300-9d4e-b4fb85c2c995" ma:internalName="Bevillingsgivere" ma:showField="LinkTitleNoMenu" ma:web="303eeafb-7dff-46db-9396-e9c651f530ea">
      <xsd:simpleType>
        <xsd:restriction base="dms:Unknown"/>
      </xsd:simpleType>
    </xsd:element>
    <xsd:element name="FinanceYear" ma:index="73" nillable="true" ma:displayName="Bevillingsår" ma:decimals="0" ma:internalName="FinanceYear">
      <xsd:simpleType>
        <xsd:restriction base="dms:Number"/>
      </xsd:simpleType>
    </xsd:element>
    <xsd:element name="WebInfoLawCodes" ma:index="74" nillable="true" ma:displayName="Lovkoder" ma:description="Knyt lovkoder til din artikel." ma:list="{908f6eb6-a66b-478a-a99e-d2541dc092be}" ma:internalName="WebInfoLawCodes" ma:showField="LinkTitleNoMenu" ma:web="303eeafb-7dff-46db-9396-e9c651f530ea">
      <xsd:simpleType>
        <xsd:restriction base="dms:Unknown"/>
      </xsd:simpleType>
    </xsd:element>
    <xsd:element name="Afrapportering" ma:index="75" nillable="true" ma:displayName="Afrapportering" ma:list="{126d356a-4f5c-4bbb-91a6-e07af1934e19}" ma:internalName="Afrapportering" ma:showField="LinkTitleNoMenu" ma:web="303eeafb-7dff-46db-9396-e9c651f530ea">
      <xsd:simpleType>
        <xsd:restriction base="dms:Unknown"/>
      </xsd:simpleType>
    </xsd:element>
    <xsd:element name="ProjectID" ma:index="78" nillable="true" ma:displayName="ProjectID (system)" ma:internalName="ProjectID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a14257-579e-4a1f-bbbb-3c8dd7393476" elementFormDefault="qualified">
    <xsd:import namespace="http://schemas.microsoft.com/office/2006/documentManagement/types"/>
    <xsd:import namespace="http://schemas.microsoft.com/office/infopath/2007/PartnerControls"/>
    <xsd:element name="Forfattere" ma:index="28" nillable="true" ma:displayName="Forfattere" ma:list="UserInfo" ma:SharePointGroup="0" ma:internalName="Forfattere" ma:showField="Titl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Listekode" ma:index="30" nillable="true" ma:displayName="Listekode" ma:internalName="Listekode">
      <xsd:simpleType>
        <xsd:restriction base="dms:Text">
          <xsd:maxLength value="255"/>
        </xsd:restriction>
      </xsd:simpleType>
    </xsd:element>
    <xsd:element name="Nummer" ma:index="31" nillable="true" ma:displayName="Nummer" ma:internalName="Nummer">
      <xsd:simpleType>
        <xsd:restriction base="dms:Text">
          <xsd:maxLength value="255"/>
        </xsd:restriction>
      </xsd:simpleType>
    </xsd:element>
    <xsd:element name="Noegleord" ma:index="32" nillable="true" ma:displayName="Nøgleord" ma:internalName="Noegleord">
      <xsd:simpleType>
        <xsd:restriction base="dms:Text">
          <xsd:maxLength value="255"/>
        </xsd:restriction>
      </xsd:simpleType>
    </xsd:element>
    <xsd:element name="Informationsserie" ma:index="33" nillable="true" ma:displayName="Historisk informationsserie" ma:internalName="Informationsserie">
      <xsd:simpleType>
        <xsd:restriction base="dms:Text">
          <xsd:maxLength value="255"/>
        </xsd:restriction>
      </xsd:simpleType>
    </xsd:element>
    <xsd:element name="Bekraeftelsesdato" ma:index="34" nillable="true" ma:displayName="Bekræftelsesdato" ma:format="DateTime" ma:internalName="Bekraeftelsesdato">
      <xsd:simpleType>
        <xsd:restriction base="dms:DateTime"/>
      </xsd:simpleType>
    </xsd:element>
    <xsd:element name="Revisionsdato" ma:index="35" nillable="true" ma:displayName="Revisionsdato" ma:format="DateTime" ma:internalName="Revisionsdato">
      <xsd:simpleType>
        <xsd:restriction base="dms:DateTime"/>
      </xsd:simpleType>
    </xsd:element>
    <xsd:element name="Sorteringsorden" ma:index="47" nillable="true" ma:displayName="Sorteringsorden" ma:decimals="0" ma:internalName="Sorteringsorden">
      <xsd:simpleType>
        <xsd:restriction base="dms:Number"/>
      </xsd:simpleType>
    </xsd:element>
    <xsd:element name="Kontaktpersoner" ma:index="76" nillable="true" ma:displayName="Kontaktpersoner" ma:list="UserInfo" ma:SharePointGroup="0" ma:internalName="Kontaktpersoner" ma:showField="Titl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kribenter" ma:index="77" nillable="true" ma:displayName="Skribenter" ma:list="UserInfo" ma:SharePointGroup="0" ma:internalName="Skribenter" ma:showField="Titl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3eeafb-7dff-46db-9396-e9c651f530ea" elementFormDefault="qualified">
    <xsd:import namespace="http://schemas.microsoft.com/office/2006/documentManagement/types"/>
    <xsd:import namespace="http://schemas.microsoft.com/office/infopath/2007/PartnerControls"/>
    <xsd:element name="_dlc_DocId" ma:index="56" nillable="true" ma:displayName="Værdi for dokument-id" ma:description="Værdien af det dokument-id, der er tildelt dette element." ma:internalName="_dlc_DocId" ma:readOnly="true">
      <xsd:simpleType>
        <xsd:restriction base="dms:Text"/>
      </xsd:simpleType>
    </xsd:element>
    <xsd:element name="_dlc_DocIdUrl" ma:index="57" nillable="true" ma:displayName="Dokument-id" ma:description="Permanent link til dette dok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5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69" nillable="true" ma:displayName="Taxonomy Catch All Column" ma:description="" ma:hidden="true" ma:list="{00a11604-cdb1-438d-8b4c-a208f6918db7}" ma:internalName="TaxCatchAll" ma:showField="CatchAllData" ma:web="303eeafb-7dff-46db-9396-e9c651f530e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70" nillable="true" ma:displayName="Taxonomy Catch All Column1" ma:description="" ma:hidden="true" ma:list="{00a11604-cdb1-438d-8b4c-a208f6918db7}" ma:internalName="TaxCatchAllLabel" ma:readOnly="true" ma:showField="CatchAllDataLabel" ma:web="303eeafb-7dff-46db-9396-e9c651f530e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dhol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Set Item Permission, based on rettighedsgruppe</Name>
    <Synchronization>Asynchronous</Synchronization>
    <Type>10001</Type>
    <SequenceNumber>1010</SequenceNumber>
    <Assembly>DAAS.WebInfo.Common, Version=1.0.0.0, Culture=neutral, PublicKeyToken=f192aeb827ef4bcc</Assembly>
    <Class>DAAS.WebInfo.Common.EventReceivers.RightsGroupItemEventReceiver</Class>
    <Data/>
    <Filter/>
  </Receiver>
  <Receiver>
    <Name>Set Item Permission, based on rettighedsgruppe</Name>
    <Synchronization>Asynchronous</Synchronization>
    <Type>10002</Type>
    <SequenceNumber>1010</SequenceNumber>
    <Assembly>DAAS.WebInfo.Common, Version=1.0.0.0, Culture=neutral, PublicKeyToken=f192aeb827ef4bcc</Assembly>
    <Class>DAAS.WebInfo.Common.EventReceivers.RightsGroupItemEventReceiver</Class>
    <Data/>
    <Filter/>
  </Receiver>
  <Receiver>
    <Name>WebInfo Content Page Event</Name>
    <Synchronization>Synchronous</Synchronization>
    <Type>1</Type>
    <SequenceNumber>1030</SequenceNumber>
    <Assembly>DAAS.WebInfo.Common, Version=1.0.0.0, Culture=neutral, PublicKeyToken=f192aeb827ef4bcc</Assembly>
    <Class>DAAS.WebInfo.Common.EventReceivers.WebInfoContentPageEventReceiver</Class>
    <Data/>
    <Filter/>
  </Receiver>
  <Receiver>
    <Name>WebInfo Content Page Event</Name>
    <Synchronization>Synchronous</Synchronization>
    <Type>2</Type>
    <SequenceNumber>1030</SequenceNumber>
    <Assembly>DAAS.WebInfo.Common, Version=1.0.0.0, Culture=neutral, PublicKeyToken=f192aeb827ef4bcc</Assembly>
    <Class>DAAS.WebInfo.Common.EventReceivers.WebInfoContentPageEventReceiver</Class>
    <Data/>
    <Filter/>
  </Receiver>
  <Receiver>
    <Name>WebInfo Content Page Event</Name>
    <Synchronization>Asynchronous</Synchronization>
    <Type>10002</Type>
    <SequenceNumber>1030</SequenceNumber>
    <Assembly>DAAS.WebInfo.Common, Version=1.0.0.0, Culture=neutral, PublicKeyToken=f192aeb827ef4bcc</Assembly>
    <Class>DAAS.WebInfo.Common.EventReceivers.WebInfoContentPageEventReceiver</Class>
    <Data/>
    <Filter/>
  </Receiver>
</spe:Receivers>
</file>

<file path=customXml/itemProps1.xml><?xml version="1.0" encoding="utf-8"?>
<ds:datastoreItem xmlns:ds="http://schemas.openxmlformats.org/officeDocument/2006/customXml" ds:itemID="{AF14789A-0A6A-4315-B222-AE8832C37C46}"/>
</file>

<file path=customXml/itemProps2.xml><?xml version="1.0" encoding="utf-8"?>
<ds:datastoreItem xmlns:ds="http://schemas.openxmlformats.org/officeDocument/2006/customXml" ds:itemID="{9C44CDAA-4C65-4E15-AECA-CD8FE5EEE4F7}"/>
</file>

<file path=customXml/itemProps3.xml><?xml version="1.0" encoding="utf-8"?>
<ds:datastoreItem xmlns:ds="http://schemas.openxmlformats.org/officeDocument/2006/customXml" ds:itemID="{792EC7BE-5849-4B2B-BFC9-7982641F930F}"/>
</file>

<file path=customXml/itemProps4.xml><?xml version="1.0" encoding="utf-8"?>
<ds:datastoreItem xmlns:ds="http://schemas.openxmlformats.org/officeDocument/2006/customXml" ds:itemID="{9794E0B8-8BFD-4785-B0BC-AB351607ED6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13</vt:i4>
      </vt:variant>
    </vt:vector>
  </HeadingPairs>
  <TitlesOfParts>
    <vt:vector size="13" baseType="lpstr">
      <vt:lpstr>Overblik</vt:lpstr>
      <vt:lpstr>1</vt:lpstr>
      <vt:lpstr>2</vt:lpstr>
      <vt:lpstr>3</vt:lpstr>
      <vt:lpstr>4</vt:lpstr>
      <vt:lpstr>5</vt:lpstr>
      <vt:lpstr>6</vt:lpstr>
      <vt:lpstr>7</vt:lpstr>
      <vt:lpstr>8</vt:lpstr>
      <vt:lpstr>spørgsmål</vt:lpstr>
      <vt:lpstr>INTERVIEW1</vt:lpstr>
      <vt:lpstr>INTERVIEW2</vt:lpstr>
      <vt:lpstr>Interview2a</vt:lpstr>
    </vt:vector>
  </TitlesOfParts>
  <Company>LC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AP2 Værktøj til afdækning af ledelsen på en landbrugsbedrfit</dc:title>
  <dc:creator>Bo Overgaard</dc:creator>
  <cp:lastModifiedBy>Birgit Winther Sørensen</cp:lastModifiedBy>
  <cp:lastPrinted>2016-03-30T13:13:01Z</cp:lastPrinted>
  <dcterms:created xsi:type="dcterms:W3CDTF">2011-07-28T10:57:51Z</dcterms:created>
  <dcterms:modified xsi:type="dcterms:W3CDTF">2017-12-20T10:55:42Z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0x010100C568DB52D9D0A14D9B2FDCC96666E9F2007948130EC3DB064584E219954237AF3900242457EFB8B24247815D688C526CD44D00C26A9DBCB02B5C4DA1F017B836C045C00060750ADE2E6249BABB5C6118FC133DE800AF2E6DC7107240CAAE62CB7A7C0C3100005A4BB87BFB136642B0A8B16D904C6A98</vt:lpwstr>
  </property>
  <property fmtid="{D5CDD505-2E9C-101B-9397-08002B2CF9AE}" pid="3" name="_dlc_DocIdItemGuid">
    <vt:lpwstr>be3be839-077c-4136-b892-8cf9196ccbc7</vt:lpwstr>
  </property>
  <property fmtid="{D5CDD505-2E9C-101B-9397-08002B2CF9AE}" pid="4" name="Taksonomi">
    <vt:lpwstr/>
  </property>
</Properties>
</file>